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5-26 Season Tip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<sst xmlns="http://schemas.openxmlformats.org/spreadsheetml/2006/main" count="2709" uniqueCount="363">
  <si>
    <r>
      <rPr>
        <b val="true"/>
        <sz val="16"/>
        <color rgb="FFFFFFFF"/>
        <rFont val="Arial"/>
        <family val="0"/>
      </rPr>
      <t xml:space="preserve">PWR RESULTS – </t>
    </r>
    <r>
      <rPr>
        <b val="true"/>
        <sz val="16"/>
        <color rgb="FFFFFFFF"/>
        <rFont val="Arial"/>
        <family val="0"/>
        <charset val="1"/>
      </rPr>
      <t xml:space="preserve">2025/26 SEASON</t>
    </r>
  </si>
  <si>
    <t xml:space="preserve">STARTING BANK</t>
  </si>
  <si>
    <t xml:space="preserve">Date</t>
  </si>
  <si>
    <t xml:space="preserve">League</t>
  </si>
  <si>
    <t xml:space="preserve">Home Team</t>
  </si>
  <si>
    <t xml:space="preserve">Away Team</t>
  </si>
  <si>
    <t xml:space="preserve">Tip</t>
  </si>
  <si>
    <t xml:space="preserve">Odds</t>
  </si>
  <si>
    <t xml:space="preserve">Result</t>
  </si>
  <si>
    <t xml:space="preserve">Points P/L</t>
  </si>
  <si>
    <t xml:space="preserve">£10 Stake</t>
  </si>
  <si>
    <t xml:space="preserve">£50 Stake</t>
  </si>
  <si>
    <t xml:space="preserve">£100 Stake</t>
  </si>
  <si>
    <t xml:space="preserve">Cum Win %</t>
  </si>
  <si>
    <t xml:space="preserve">02/08/2025</t>
  </si>
  <si>
    <t xml:space="preserve">League 2</t>
  </si>
  <si>
    <t xml:space="preserve">Barnet</t>
  </si>
  <si>
    <t xml:space="preserve">Fleetwood Town</t>
  </si>
  <si>
    <t xml:space="preserve">Loss</t>
  </si>
  <si>
    <t xml:space="preserve">Salford</t>
  </si>
  <si>
    <t xml:space="preserve">Crewe</t>
  </si>
  <si>
    <t xml:space="preserve">Win</t>
  </si>
  <si>
    <t xml:space="preserve">League 1</t>
  </si>
  <si>
    <t xml:space="preserve">Plymouth</t>
  </si>
  <si>
    <t xml:space="preserve">Barnsley</t>
  </si>
  <si>
    <t xml:space="preserve">03/08/2025</t>
  </si>
  <si>
    <t xml:space="preserve">Stockport</t>
  </si>
  <si>
    <t xml:space="preserve">Bolton</t>
  </si>
  <si>
    <t xml:space="preserve">07/08/2025</t>
  </si>
  <si>
    <t xml:space="preserve">Port Vale</t>
  </si>
  <si>
    <t xml:space="preserve">Cardiff</t>
  </si>
  <si>
    <t xml:space="preserve">Draw</t>
  </si>
  <si>
    <t xml:space="preserve">08/08/2025</t>
  </si>
  <si>
    <t xml:space="preserve">Championship</t>
  </si>
  <si>
    <t xml:space="preserve">Birmingham</t>
  </si>
  <si>
    <t xml:space="preserve">Ipswich</t>
  </si>
  <si>
    <t xml:space="preserve">09/08/2025</t>
  </si>
  <si>
    <t xml:space="preserve">Notts County</t>
  </si>
  <si>
    <t xml:space="preserve">Exeter</t>
  </si>
  <si>
    <t xml:space="preserve">Blackpool</t>
  </si>
  <si>
    <t xml:space="preserve">National League</t>
  </si>
  <si>
    <t xml:space="preserve">Tamworth</t>
  </si>
  <si>
    <t xml:space="preserve">Scunthorpe</t>
  </si>
  <si>
    <t xml:space="preserve">16/08/2025</t>
  </si>
  <si>
    <t xml:space="preserve">Preston</t>
  </si>
  <si>
    <t xml:space="preserve">Leicester</t>
  </si>
  <si>
    <t xml:space="preserve">Walsall</t>
  </si>
  <si>
    <t xml:space="preserve">Eastleigh</t>
  </si>
  <si>
    <t xml:space="preserve">Gateshead</t>
  </si>
  <si>
    <t xml:space="preserve">17/08/2025</t>
  </si>
  <si>
    <t xml:space="preserve">Hull</t>
  </si>
  <si>
    <t xml:space="preserve">Oxford</t>
  </si>
  <si>
    <t xml:space="preserve">Premier League</t>
  </si>
  <si>
    <t xml:space="preserve">Nott'm Forest</t>
  </si>
  <si>
    <t xml:space="preserve">Brentford</t>
  </si>
  <si>
    <t xml:space="preserve">Man United</t>
  </si>
  <si>
    <t xml:space="preserve">Arsenal</t>
  </si>
  <si>
    <t xml:space="preserve">18/08/2025</t>
  </si>
  <si>
    <t xml:space="preserve">Leeds</t>
  </si>
  <si>
    <t xml:space="preserve">Everton</t>
  </si>
  <si>
    <t xml:space="preserve">19/08/2025</t>
  </si>
  <si>
    <t xml:space="preserve">Bradford</t>
  </si>
  <si>
    <t xml:space="preserve">Woking</t>
  </si>
  <si>
    <t xml:space="preserve">Wealdstone</t>
  </si>
  <si>
    <t xml:space="preserve">Stevenage</t>
  </si>
  <si>
    <t xml:space="preserve">20/08/2025</t>
  </si>
  <si>
    <t xml:space="preserve">Aldershot</t>
  </si>
  <si>
    <t xml:space="preserve">Yeovil</t>
  </si>
  <si>
    <t xml:space="preserve">Brackley Town</t>
  </si>
  <si>
    <t xml:space="preserve">Boreham Wood</t>
  </si>
  <si>
    <t xml:space="preserve">Braintree Town</t>
  </si>
  <si>
    <t xml:space="preserve">22/08/2025</t>
  </si>
  <si>
    <t xml:space="preserve">Derby</t>
  </si>
  <si>
    <t xml:space="preserve">Bristol City</t>
  </si>
  <si>
    <t xml:space="preserve">West Ham</t>
  </si>
  <si>
    <t xml:space="preserve">Chelsea</t>
  </si>
  <si>
    <t xml:space="preserve">23/08/2025</t>
  </si>
  <si>
    <t xml:space="preserve">Luton</t>
  </si>
  <si>
    <t xml:space="preserve">Sheffield United</t>
  </si>
  <si>
    <t xml:space="preserve">Millwall</t>
  </si>
  <si>
    <t xml:space="preserve">24/08/2025</t>
  </si>
  <si>
    <t xml:space="preserve">Brighton</t>
  </si>
  <si>
    <t xml:space="preserve">25/08/2025</t>
  </si>
  <si>
    <t xml:space="preserve">Boston Utd</t>
  </si>
  <si>
    <t xml:space="preserve">Forest Green</t>
  </si>
  <si>
    <t xml:space="preserve">Truro</t>
  </si>
  <si>
    <t xml:space="preserve">29/08/2025</t>
  </si>
  <si>
    <t xml:space="preserve">30/08/2025</t>
  </si>
  <si>
    <t xml:space="preserve">Barrow</t>
  </si>
  <si>
    <t xml:space="preserve">Swindon</t>
  </si>
  <si>
    <t xml:space="preserve">Grimsby</t>
  </si>
  <si>
    <t xml:space="preserve">Bristol Rvs</t>
  </si>
  <si>
    <t xml:space="preserve">31/08/2025</t>
  </si>
  <si>
    <t xml:space="preserve">Liverpool</t>
  </si>
  <si>
    <t xml:space="preserve">Man City</t>
  </si>
  <si>
    <t xml:space="preserve">Aston Villa</t>
  </si>
  <si>
    <t xml:space="preserve">Crystal Palace</t>
  </si>
  <si>
    <t xml:space="preserve">August 2025 SUMMARY</t>
  </si>
  <si>
    <t xml:space="preserve">Tips:</t>
  </si>
  <si>
    <t xml:space="preserve">Won:</t>
  </si>
  <si>
    <t xml:space="preserve">Lost:</t>
  </si>
  <si>
    <t xml:space="preserve">Win %:</t>
  </si>
  <si>
    <t xml:space="preserve">Month P/L (pts):</t>
  </si>
  <si>
    <t xml:space="preserve">Bank (pts):</t>
  </si>
  <si>
    <t xml:space="preserve">Bank (£10):</t>
  </si>
  <si>
    <t xml:space="preserve">Bank (£50):</t>
  </si>
  <si>
    <t xml:space="preserve">Bank (£100):</t>
  </si>
  <si>
    <t xml:space="preserve">Season Win % (to date):</t>
  </si>
  <si>
    <t xml:space="preserve">02/09/2025</t>
  </si>
  <si>
    <t xml:space="preserve">Solihull</t>
  </si>
  <si>
    <t xml:space="preserve">Southend</t>
  </si>
  <si>
    <t xml:space="preserve">03/09/2025</t>
  </si>
  <si>
    <t xml:space="preserve">Sutton</t>
  </si>
  <si>
    <t xml:space="preserve">Altrincham</t>
  </si>
  <si>
    <t xml:space="preserve">Carlisle</t>
  </si>
  <si>
    <t xml:space="preserve">06/09/2025</t>
  </si>
  <si>
    <t xml:space="preserve">MK Dons</t>
  </si>
  <si>
    <t xml:space="preserve">Leyton Orient</t>
  </si>
  <si>
    <t xml:space="preserve">12/09/2025</t>
  </si>
  <si>
    <t xml:space="preserve">13/09/2025</t>
  </si>
  <si>
    <t xml:space="preserve">Peterboro</t>
  </si>
  <si>
    <t xml:space="preserve">Wycombe</t>
  </si>
  <si>
    <t xml:space="preserve">Stoke</t>
  </si>
  <si>
    <t xml:space="preserve">Watford</t>
  </si>
  <si>
    <t xml:space="preserve">Blackburn</t>
  </si>
  <si>
    <t xml:space="preserve">14/09/2025</t>
  </si>
  <si>
    <t xml:space="preserve">19/09/2025</t>
  </si>
  <si>
    <t xml:space="preserve">Middlesbrough</t>
  </si>
  <si>
    <t xml:space="preserve">West Brom</t>
  </si>
  <si>
    <t xml:space="preserve">20/09/2025</t>
  </si>
  <si>
    <t xml:space="preserve">Southampton</t>
  </si>
  <si>
    <t xml:space="preserve">Lincoln</t>
  </si>
  <si>
    <t xml:space="preserve">22/09/2025</t>
  </si>
  <si>
    <t xml:space="preserve">23/09/2025</t>
  </si>
  <si>
    <t xml:space="preserve">Hartlepool</t>
  </si>
  <si>
    <t xml:space="preserve">York</t>
  </si>
  <si>
    <t xml:space="preserve">24/09/2025</t>
  </si>
  <si>
    <t xml:space="preserve">Morecambe</t>
  </si>
  <si>
    <t xml:space="preserve">Halifax</t>
  </si>
  <si>
    <t xml:space="preserve">26/09/2025</t>
  </si>
  <si>
    <t xml:space="preserve">27/09/2025</t>
  </si>
  <si>
    <t xml:space="preserve">Crawley Town</t>
  </si>
  <si>
    <t xml:space="preserve">28/09/2025</t>
  </si>
  <si>
    <t xml:space="preserve">Fulham</t>
  </si>
  <si>
    <t xml:space="preserve">Newcastle</t>
  </si>
  <si>
    <t xml:space="preserve">30/09/2025</t>
  </si>
  <si>
    <t xml:space="preserve">Swansea</t>
  </si>
  <si>
    <t xml:space="preserve">September 2025 SUMMARY</t>
  </si>
  <si>
    <t xml:space="preserve">01/10/2025</t>
  </si>
  <si>
    <t xml:space="preserve">Norwich</t>
  </si>
  <si>
    <t xml:space="preserve">Coventry</t>
  </si>
  <si>
    <t xml:space="preserve">02/10/2025</t>
  </si>
  <si>
    <t xml:space="preserve">Rotherham</t>
  </si>
  <si>
    <t xml:space="preserve">03/10/2025</t>
  </si>
  <si>
    <t xml:space="preserve">Bournemouth</t>
  </si>
  <si>
    <t xml:space="preserve">Wrexham</t>
  </si>
  <si>
    <t xml:space="preserve">04/10/2025</t>
  </si>
  <si>
    <t xml:space="preserve">AFC Wimbledon</t>
  </si>
  <si>
    <t xml:space="preserve">Cheltenham</t>
  </si>
  <si>
    <t xml:space="preserve">05/10/2025</t>
  </si>
  <si>
    <t xml:space="preserve">06/10/2025</t>
  </si>
  <si>
    <t xml:space="preserve">Harrogate</t>
  </si>
  <si>
    <t xml:space="preserve">11/10/2025</t>
  </si>
  <si>
    <t xml:space="preserve">Bromley</t>
  </si>
  <si>
    <t xml:space="preserve">Northampton</t>
  </si>
  <si>
    <t xml:space="preserve">Shrewsbury</t>
  </si>
  <si>
    <t xml:space="preserve">Cambridge</t>
  </si>
  <si>
    <t xml:space="preserve">16/10/2025</t>
  </si>
  <si>
    <t xml:space="preserve">Huddersfield</t>
  </si>
  <si>
    <t xml:space="preserve">17/10/2025</t>
  </si>
  <si>
    <t xml:space="preserve">18/10/2025</t>
  </si>
  <si>
    <t xml:space="preserve">Accrington</t>
  </si>
  <si>
    <t xml:space="preserve">19/10/2025</t>
  </si>
  <si>
    <t xml:space="preserve">Tottenham</t>
  </si>
  <si>
    <t xml:space="preserve">20/10/2025</t>
  </si>
  <si>
    <t xml:space="preserve">21/10/2025</t>
  </si>
  <si>
    <t xml:space="preserve">22/10/2025</t>
  </si>
  <si>
    <t xml:space="preserve">QPR</t>
  </si>
  <si>
    <t xml:space="preserve">23/10/2025</t>
  </si>
  <si>
    <t xml:space="preserve">24/10/2025</t>
  </si>
  <si>
    <t xml:space="preserve">25/10/2025</t>
  </si>
  <si>
    <t xml:space="preserve">Newport County</t>
  </si>
  <si>
    <t xml:space="preserve">26/10/2025</t>
  </si>
  <si>
    <t xml:space="preserve">Wolves</t>
  </si>
  <si>
    <t xml:space="preserve">Burnley</t>
  </si>
  <si>
    <t xml:space="preserve">27/10/2025</t>
  </si>
  <si>
    <t xml:space="preserve">28/10/2025</t>
  </si>
  <si>
    <t xml:space="preserve">Tranmere</t>
  </si>
  <si>
    <t xml:space="preserve">Mansfield</t>
  </si>
  <si>
    <t xml:space="preserve">31/10/2025</t>
  </si>
  <si>
    <t xml:space="preserve">October 2025 SUMMARY</t>
  </si>
  <si>
    <t xml:space="preserve">01/11/2025</t>
  </si>
  <si>
    <t xml:space="preserve">04/11/2025</t>
  </si>
  <si>
    <t xml:space="preserve">Charlton</t>
  </si>
  <si>
    <t xml:space="preserve">05/11/2025</t>
  </si>
  <si>
    <t xml:space="preserve">06/11/2025</t>
  </si>
  <si>
    <t xml:space="preserve">Reading</t>
  </si>
  <si>
    <t xml:space="preserve">07/11/2025</t>
  </si>
  <si>
    <t xml:space="preserve">08/11/2025</t>
  </si>
  <si>
    <t xml:space="preserve">09/11/2025</t>
  </si>
  <si>
    <t xml:space="preserve">10/11/2025</t>
  </si>
  <si>
    <t xml:space="preserve">11/11/2025</t>
  </si>
  <si>
    <t xml:space="preserve">Rochdale</t>
  </si>
  <si>
    <t xml:space="preserve">15/11/2025</t>
  </si>
  <si>
    <t xml:space="preserve">Chesterfield</t>
  </si>
  <si>
    <t xml:space="preserve">Colchester</t>
  </si>
  <si>
    <t xml:space="preserve">18/11/2025</t>
  </si>
  <si>
    <t xml:space="preserve">20/11/2025</t>
  </si>
  <si>
    <t xml:space="preserve">21/11/2025</t>
  </si>
  <si>
    <t xml:space="preserve">22/11/2025</t>
  </si>
  <si>
    <t xml:space="preserve">23/11/2025</t>
  </si>
  <si>
    <t xml:space="preserve">Sheffield Weds</t>
  </si>
  <si>
    <t xml:space="preserve">24/11/2025</t>
  </si>
  <si>
    <t xml:space="preserve">25/11/2025</t>
  </si>
  <si>
    <t xml:space="preserve">26/11/2025</t>
  </si>
  <si>
    <t xml:space="preserve">Portsmouth</t>
  </si>
  <si>
    <t xml:space="preserve">29/11/2025</t>
  </si>
  <si>
    <t xml:space="preserve">Sunderland</t>
  </si>
  <si>
    <t xml:space="preserve">30/11/2025</t>
  </si>
  <si>
    <t xml:space="preserve">November 2025 SUMMARY</t>
  </si>
  <si>
    <t xml:space="preserve">01/12/2025</t>
  </si>
  <si>
    <t xml:space="preserve">02/12/2025</t>
  </si>
  <si>
    <t xml:space="preserve">Wigan</t>
  </si>
  <si>
    <t xml:space="preserve">Burton</t>
  </si>
  <si>
    <t xml:space="preserve">03/12/2025</t>
  </si>
  <si>
    <t xml:space="preserve">05/12/2025</t>
  </si>
  <si>
    <t xml:space="preserve">06/12/2025</t>
  </si>
  <si>
    <t xml:space="preserve">07/12/2025</t>
  </si>
  <si>
    <t xml:space="preserve">08/12/2025</t>
  </si>
  <si>
    <t xml:space="preserve">09/12/2025</t>
  </si>
  <si>
    <t xml:space="preserve">10/12/2025</t>
  </si>
  <si>
    <t xml:space="preserve">Oldham</t>
  </si>
  <si>
    <t xml:space="preserve">12/12/2025</t>
  </si>
  <si>
    <t xml:space="preserve">13/12/2025</t>
  </si>
  <si>
    <t xml:space="preserve">14/12/2025</t>
  </si>
  <si>
    <t xml:space="preserve">15/12/2025</t>
  </si>
  <si>
    <t xml:space="preserve">16/12/2025</t>
  </si>
  <si>
    <t xml:space="preserve">18/12/2025</t>
  </si>
  <si>
    <t xml:space="preserve">19/12/2025</t>
  </si>
  <si>
    <t xml:space="preserve">20/12/2025</t>
  </si>
  <si>
    <t xml:space="preserve">21/12/2025</t>
  </si>
  <si>
    <t xml:space="preserve">22/12/2025</t>
  </si>
  <si>
    <t xml:space="preserve">26/12/2025</t>
  </si>
  <si>
    <t xml:space="preserve">27/12/2025</t>
  </si>
  <si>
    <t xml:space="preserve">28/12/2025</t>
  </si>
  <si>
    <t xml:space="preserve">29/12/2025</t>
  </si>
  <si>
    <t xml:space="preserve">30/12/2025</t>
  </si>
  <si>
    <t xml:space="preserve">December 2025 SUMMARY</t>
  </si>
  <si>
    <t xml:space="preserve">01/01/2026</t>
  </si>
  <si>
    <t xml:space="preserve">03/01/2026</t>
  </si>
  <si>
    <t xml:space="preserve">04/01/2026</t>
  </si>
  <si>
    <t xml:space="preserve">05/01/2026</t>
  </si>
  <si>
    <t xml:space="preserve">06/01/2026</t>
  </si>
  <si>
    <t xml:space="preserve">07/01/2026</t>
  </si>
  <si>
    <t xml:space="preserve">10/01/2026</t>
  </si>
  <si>
    <t xml:space="preserve">16/01/2026</t>
  </si>
  <si>
    <t xml:space="preserve">17/01/2026</t>
  </si>
  <si>
    <t xml:space="preserve">20/01/2026</t>
  </si>
  <si>
    <t xml:space="preserve">21/01/2026</t>
  </si>
  <si>
    <t xml:space="preserve">22/01/2026</t>
  </si>
  <si>
    <t xml:space="preserve">23/01/2026</t>
  </si>
  <si>
    <t xml:space="preserve">24/01/2026</t>
  </si>
  <si>
    <t xml:space="preserve">25/01/2026</t>
  </si>
  <si>
    <t xml:space="preserve">26/01/2026</t>
  </si>
  <si>
    <t xml:space="preserve">27/01/2026</t>
  </si>
  <si>
    <t xml:space="preserve">30/01/2026</t>
  </si>
  <si>
    <t xml:space="preserve">31/01/2026</t>
  </si>
  <si>
    <t xml:space="preserve">January 2026 SUMMARY</t>
  </si>
  <si>
    <t xml:space="preserve">01/02/2026</t>
  </si>
  <si>
    <t xml:space="preserve">02/02/2026</t>
  </si>
  <si>
    <t xml:space="preserve">03/02/2026</t>
  </si>
  <si>
    <t xml:space="preserve">Doncaster</t>
  </si>
  <si>
    <t xml:space="preserve">05/02/2026</t>
  </si>
  <si>
    <t xml:space="preserve">06/02/2026</t>
  </si>
  <si>
    <t xml:space="preserve">07/02/2026</t>
  </si>
  <si>
    <t xml:space="preserve">08/02/2026</t>
  </si>
  <si>
    <t xml:space="preserve">09/02/2026</t>
  </si>
  <si>
    <t xml:space="preserve">10/02/2026</t>
  </si>
  <si>
    <t xml:space="preserve">11/02/2026</t>
  </si>
  <si>
    <t xml:space="preserve">14/02/2026</t>
  </si>
  <si>
    <t xml:space="preserve">16/02/2026</t>
  </si>
  <si>
    <t xml:space="preserve">17/02/2026</t>
  </si>
  <si>
    <t xml:space="preserve">18/02/2026</t>
  </si>
  <si>
    <t xml:space="preserve">20/02/2026</t>
  </si>
  <si>
    <t xml:space="preserve">21/02/2026</t>
  </si>
  <si>
    <t xml:space="preserve">Gillingham</t>
  </si>
  <si>
    <t xml:space="preserve">22/02/2026</t>
  </si>
  <si>
    <t xml:space="preserve">23/02/2026</t>
  </si>
  <si>
    <t xml:space="preserve">24/02/2026</t>
  </si>
  <si>
    <t xml:space="preserve">25/02/2026</t>
  </si>
  <si>
    <t xml:space="preserve">27/02/2026</t>
  </si>
  <si>
    <t xml:space="preserve">28/02/2026</t>
  </si>
  <si>
    <t xml:space="preserve">February 2026 SUMMARY</t>
  </si>
  <si>
    <t xml:space="preserve">01/03/2026</t>
  </si>
  <si>
    <t xml:space="preserve">02/03/2026</t>
  </si>
  <si>
    <t xml:space="preserve">03/03/2026</t>
  </si>
  <si>
    <t xml:space="preserve">04/03/2026</t>
  </si>
  <si>
    <t xml:space="preserve">05/03/2026</t>
  </si>
  <si>
    <t xml:space="preserve">06/03/2026</t>
  </si>
  <si>
    <t xml:space="preserve">07/03/2026</t>
  </si>
  <si>
    <t xml:space="preserve">08/03/2026</t>
  </si>
  <si>
    <t xml:space="preserve">10/03/2026</t>
  </si>
  <si>
    <t xml:space="preserve">11/03/2026</t>
  </si>
  <si>
    <t xml:space="preserve">13/03/2026</t>
  </si>
  <si>
    <t xml:space="preserve">14/03/2026</t>
  </si>
  <si>
    <t xml:space="preserve">15/03/2026</t>
  </si>
  <si>
    <t xml:space="preserve">16/03/2026</t>
  </si>
  <si>
    <t xml:space="preserve">17/03/2026</t>
  </si>
  <si>
    <t xml:space="preserve">18/03/2026</t>
  </si>
  <si>
    <t xml:space="preserve">20/03/2026</t>
  </si>
  <si>
    <t xml:space="preserve">21/03/2026</t>
  </si>
  <si>
    <t xml:space="preserve">22/03/2026</t>
  </si>
  <si>
    <t xml:space="preserve">24/03/2026</t>
  </si>
  <si>
    <t xml:space="preserve">25/03/2026</t>
  </si>
  <si>
    <t xml:space="preserve">28/03/2026</t>
  </si>
  <si>
    <t xml:space="preserve">31/03/2026</t>
  </si>
  <si>
    <t xml:space="preserve">March 2026 SUMMARY</t>
  </si>
  <si>
    <t xml:space="preserve">02/04/2026</t>
  </si>
  <si>
    <t xml:space="preserve">03/04/2026</t>
  </si>
  <si>
    <t xml:space="preserve">06/04/2026</t>
  </si>
  <si>
    <t xml:space="preserve">07/04/2026</t>
  </si>
  <si>
    <t xml:space="preserve">10/04/2026</t>
  </si>
  <si>
    <t xml:space="preserve">11/04/2026</t>
  </si>
  <si>
    <t xml:space="preserve">12/04/2026</t>
  </si>
  <si>
    <t xml:space="preserve">14/04/2026</t>
  </si>
  <si>
    <t xml:space="preserve">15/04/2026</t>
  </si>
  <si>
    <t xml:space="preserve">16/04/2026</t>
  </si>
  <si>
    <t xml:space="preserve">17/04/2026</t>
  </si>
  <si>
    <t xml:space="preserve">18/04/2026</t>
  </si>
  <si>
    <t xml:space="preserve">19/04/2026</t>
  </si>
  <si>
    <t xml:space="preserve">21/04/2026</t>
  </si>
  <si>
    <t xml:space="preserve">22/04/2026</t>
  </si>
  <si>
    <t xml:space="preserve">23/04/2026</t>
  </si>
  <si>
    <t xml:space="preserve">24/04/2026</t>
  </si>
  <si>
    <t xml:space="preserve">25/04/2026</t>
  </si>
  <si>
    <t xml:space="preserve">26/04/2026</t>
  </si>
  <si>
    <t xml:space="preserve">28/04/2026</t>
  </si>
  <si>
    <t xml:space="preserve">April 2026 SUMMARY</t>
  </si>
  <si>
    <t xml:space="preserve">02/05/2026</t>
  </si>
  <si>
    <t xml:space="preserve">03/05/2026</t>
  </si>
  <si>
    <t xml:space="preserve">04/05/2026</t>
  </si>
  <si>
    <t xml:space="preserve">08/05/2026</t>
  </si>
  <si>
    <t xml:space="preserve">09/05/2026</t>
  </si>
  <si>
    <t xml:space="preserve">10/05/2026</t>
  </si>
  <si>
    <t xml:space="preserve">11/05/2026</t>
  </si>
  <si>
    <t xml:space="preserve">12/05/2026</t>
  </si>
  <si>
    <t xml:space="preserve">13/05/2026</t>
  </si>
  <si>
    <t xml:space="preserve">14/05/2026</t>
  </si>
  <si>
    <t xml:space="preserve">15/05/2026</t>
  </si>
  <si>
    <t xml:space="preserve">17/05/2026</t>
  </si>
  <si>
    <t xml:space="preserve">19/05/2026</t>
  </si>
  <si>
    <t xml:space="preserve">23/05/2026</t>
  </si>
  <si>
    <t xml:space="preserve">24/05/2026</t>
  </si>
  <si>
    <t xml:space="preserve">25/05/2026</t>
  </si>
  <si>
    <t xml:space="preserve">May 2026 SUMMARY</t>
  </si>
  <si>
    <t xml:space="preserve">FULL SEASON SUMMARY</t>
  </si>
  <si>
    <t xml:space="preserve">Total Tips:</t>
  </si>
  <si>
    <t xml:space="preserve">Total Profit (pts):</t>
  </si>
  <si>
    <t xml:space="preserve">Final Bank (pts):</t>
  </si>
  <si>
    <t xml:space="preserve">Final Bank (£10):</t>
  </si>
  <si>
    <t xml:space="preserve">Final Bank (£50):</t>
  </si>
  <si>
    <t xml:space="preserve">Final Bank (£100):</t>
  </si>
  <si>
    <t xml:space="preserve">CLICK HERE TO JOIN PWR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</si>
</sst>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%"/>
    <numFmt numFmtId="167" formatCode="#,##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6"/>
      <color rgb="FFFFFFFF"/>
      <name val="Arial"/>
      <family val="0"/>
    </font>
    <font>
      <b val="true"/>
      <i val="true"/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B91C1C"/>
      <name val="Arial"/>
      <family val="0"/>
      <charset val="1"/>
    </font>
    <font>
      <b val="true"/>
      <sz val="10"/>
      <color rgb="FF1E7B3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b val="true"/>
      <sz val="13"/>
      <color theme="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F2937"/>
        <bgColor rgb="FF2E4057"/>
      </patternFill>
    </fill>
    <fill>
      <patternFill patternType="solid">
        <fgColor rgb="FF2E4057"/>
        <bgColor rgb="FF1F2937"/>
      </patternFill>
    </fill>
    <fill>
      <patternFill patternType="solid">
        <fgColor rgb="FFE5E7EB"/>
        <bgColor rgb="FFEEEEEE"/>
      </patternFill>
    </fill>
    <fill>
      <patternFill patternType="solid">
        <fgColor rgb="FFFFE433"/>
        <bgColor rgb="FFFFFF00"/>
      </patternFill>
    </fill>
    <fill>
      <patternFill patternType="solid">
        <fgColor rgb="FFEEEEEE"/>
        <bgColor rgb="FFE5E7E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E5E7EB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E433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91C1C"/>
      <rgbColor rgb="FF993366"/>
      <rgbColor rgb="FF2E4057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pwr.tips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450" activePane="bottomLeft" state="frozen"/>
      <selection pane="topLeft" activeCell="A1" activeCellId="0" sqref="A1"/>
      <selection pane="bottomLeft" activeCell="C460" activeCellId="0" sqref="C46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"/>
    <col collapsed="false" customWidth="true" hidden="false" outlineLevel="0" max="5" min="3" style="1" width="18"/>
    <col collapsed="false" customWidth="true" hidden="false" outlineLevel="0" max="7" min="6" style="1" width="8"/>
    <col collapsed="false" customWidth="true" hidden="false" outlineLevel="0" max="8" min="8" style="1" width="12"/>
    <col collapsed="false" customWidth="true" hidden="false" outlineLevel="0" max="10" min="9" style="1" width="11"/>
    <col collapsed="false" customWidth="true" hidden="false" outlineLevel="0" max="11" min="11" style="1" width="12"/>
    <col collapsed="false" customWidth="true" hidden="false" outlineLevel="0" max="12" min="12" style="1" width="11"/>
  </cols>
  <sheetData>
    <row r="1" customFormat="false" ht="7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27.7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7.2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15" hidden="false" customHeight="true" outlineLevel="0" collapsed="false">
      <c r="A4" s="5" t="s">
        <v>1</v>
      </c>
      <c r="B4" s="5"/>
      <c r="C4" s="5"/>
      <c r="D4" s="5"/>
      <c r="E4" s="5"/>
      <c r="F4" s="5"/>
      <c r="G4" s="5"/>
      <c r="H4" s="6" t="n">
        <v>100</v>
      </c>
      <c r="I4" s="6" t="n">
        <v>10</v>
      </c>
      <c r="J4" s="6" t="n">
        <v>50</v>
      </c>
      <c r="K4" s="6" t="n">
        <v>100</v>
      </c>
    </row>
    <row r="5" customFormat="false" ht="30" hidden="false" customHeight="true" outlineLevel="0" collapsed="false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</row>
    <row r="6" customFormat="false" ht="15" hidden="false" customHeight="true" outlineLevel="0" collapsed="false">
      <c r="A6" s="8" t="s">
        <v>14</v>
      </c>
      <c r="B6" s="8" t="s">
        <v>15</v>
      </c>
      <c r="C6" s="9" t="s">
        <v>16</v>
      </c>
      <c r="D6" s="9" t="s">
        <v>17</v>
      </c>
      <c r="E6" s="8" t="s">
        <v>16</v>
      </c>
      <c r="F6" s="8" t="n">
        <v>1.95</v>
      </c>
      <c r="G6" s="10" t="s">
        <v>18</v>
      </c>
      <c r="H6" s="11" t="n">
        <f aca="false">H4+IF(G6="Win",(F6-1),-1)</f>
        <v>99</v>
      </c>
      <c r="I6" s="11" t="n">
        <f aca="false">I4+IF(G6="Win",10*(F6-1),-10)</f>
        <v>0</v>
      </c>
      <c r="J6" s="11" t="n">
        <f aca="false">J4+IF(G6="Win",50*(F6-1),-50)</f>
        <v>0</v>
      </c>
      <c r="K6" s="11" t="n">
        <f aca="false">K4+IF(G6="Win",100*(F6-1),-100)</f>
        <v>0</v>
      </c>
      <c r="L6" s="12" t="n">
        <f aca="false">COUNTIF($G$6:G6,"Win")/(COUNTIF($G$6:G6,"Win")+COUNTIF($G$6:G6,"Loss"))</f>
        <v>0</v>
      </c>
    </row>
    <row r="7" customFormat="false" ht="15" hidden="false" customHeight="true" outlineLevel="0" collapsed="false">
      <c r="A7" s="8" t="s">
        <v>14</v>
      </c>
      <c r="B7" s="8" t="s">
        <v>15</v>
      </c>
      <c r="C7" s="9" t="s">
        <v>19</v>
      </c>
      <c r="D7" s="9" t="s">
        <v>20</v>
      </c>
      <c r="E7" s="8" t="s">
        <v>20</v>
      </c>
      <c r="F7" s="8" t="n">
        <v>3.6</v>
      </c>
      <c r="G7" s="13" t="s">
        <v>21</v>
      </c>
      <c r="H7" s="11" t="n">
        <f aca="false">H6+IF(G7="Win",(F7-1),-1)</f>
        <v>101.6</v>
      </c>
      <c r="I7" s="11" t="n">
        <f aca="false">I6+IF(G7="Win",10*(F7-1),-10)</f>
        <v>26</v>
      </c>
      <c r="J7" s="11" t="n">
        <f aca="false">J6+IF(G7="Win",50*(F7-1),-50)</f>
        <v>130</v>
      </c>
      <c r="K7" s="11" t="n">
        <f aca="false">K6+IF(G7="Win",100*(F7-1),-100)</f>
        <v>260</v>
      </c>
      <c r="L7" s="12" t="n">
        <f aca="false">COUNTIF($G$6:G7,"Win")/(COUNTIF($G$6:G7,"Win")+COUNTIF($G$6:G7,"Loss"))</f>
        <v>0.5</v>
      </c>
    </row>
    <row r="8" customFormat="false" ht="15" hidden="false" customHeight="true" outlineLevel="0" collapsed="false">
      <c r="A8" s="8" t="s">
        <v>14</v>
      </c>
      <c r="B8" s="8" t="s">
        <v>22</v>
      </c>
      <c r="C8" s="9" t="s">
        <v>23</v>
      </c>
      <c r="D8" s="9" t="s">
        <v>24</v>
      </c>
      <c r="E8" s="8" t="s">
        <v>24</v>
      </c>
      <c r="F8" s="8" t="n">
        <v>2.88</v>
      </c>
      <c r="G8" s="13" t="s">
        <v>21</v>
      </c>
      <c r="H8" s="11" t="n">
        <f aca="false">H7+IF(G8="Win",(F8-1),-1)</f>
        <v>103.48</v>
      </c>
      <c r="I8" s="11" t="n">
        <f aca="false">I7+IF(G8="Win",10*(F8-1),-10)</f>
        <v>44.8</v>
      </c>
      <c r="J8" s="11" t="n">
        <f aca="false">J7+IF(G8="Win",50*(F8-1),-50)</f>
        <v>224</v>
      </c>
      <c r="K8" s="11" t="n">
        <f aca="false">K7+IF(G8="Win",100*(F8-1),-100)</f>
        <v>448</v>
      </c>
      <c r="L8" s="12" t="n">
        <f aca="false">COUNTIF($G$6:G8,"Win")/(COUNTIF($G$6:G8,"Win")+COUNTIF($G$6:G8,"Loss"))</f>
        <v>0.666666666666667</v>
      </c>
    </row>
    <row r="9" customFormat="false" ht="15" hidden="false" customHeight="true" outlineLevel="0" collapsed="false">
      <c r="A9" s="8" t="s">
        <v>25</v>
      </c>
      <c r="B9" s="8" t="s">
        <v>22</v>
      </c>
      <c r="C9" s="9" t="s">
        <v>26</v>
      </c>
      <c r="D9" s="9" t="s">
        <v>27</v>
      </c>
      <c r="E9" s="8" t="s">
        <v>26</v>
      </c>
      <c r="F9" s="8" t="n">
        <v>1.91</v>
      </c>
      <c r="G9" s="13" t="s">
        <v>21</v>
      </c>
      <c r="H9" s="11" t="n">
        <f aca="false">H8+IF(G9="Win",(F9-1),-1)</f>
        <v>104.39</v>
      </c>
      <c r="I9" s="11" t="n">
        <f aca="false">I8+IF(G9="Win",10*(F9-1),-10)</f>
        <v>53.9</v>
      </c>
      <c r="J9" s="11" t="n">
        <f aca="false">J8+IF(G9="Win",50*(F9-1),-50)</f>
        <v>269.5</v>
      </c>
      <c r="K9" s="11" t="n">
        <f aca="false">K8+IF(G9="Win",100*(F9-1),-100)</f>
        <v>539</v>
      </c>
      <c r="L9" s="12" t="n">
        <f aca="false">COUNTIF($G$6:G9,"Win")/(COUNTIF($G$6:G9,"Win")+COUNTIF($G$6:G9,"Loss"))</f>
        <v>0.75</v>
      </c>
    </row>
    <row r="10" customFormat="false" ht="15" hidden="false" customHeight="true" outlineLevel="0" collapsed="false">
      <c r="A10" s="8" t="s">
        <v>28</v>
      </c>
      <c r="B10" s="8" t="s">
        <v>22</v>
      </c>
      <c r="C10" s="9" t="s">
        <v>29</v>
      </c>
      <c r="D10" s="9" t="s">
        <v>30</v>
      </c>
      <c r="E10" s="8" t="s">
        <v>31</v>
      </c>
      <c r="F10" s="8" t="n">
        <v>3.4</v>
      </c>
      <c r="G10" s="13" t="s">
        <v>21</v>
      </c>
      <c r="H10" s="11" t="n">
        <f aca="false">H9+IF(G10="Win",(F10-1),-1)</f>
        <v>106.79</v>
      </c>
      <c r="I10" s="11" t="n">
        <f aca="false">I9+IF(G10="Win",10*(F10-1),-10)</f>
        <v>77.9</v>
      </c>
      <c r="J10" s="11" t="n">
        <f aca="false">J9+IF(G10="Win",50*(F10-1),-50)</f>
        <v>389.5</v>
      </c>
      <c r="K10" s="11" t="n">
        <f aca="false">K9+IF(G10="Win",100*(F10-1),-100)</f>
        <v>779</v>
      </c>
      <c r="L10" s="12" t="n">
        <f aca="false">COUNTIF($G$6:G10,"Win")/(COUNTIF($G$6:G10,"Win")+COUNTIF($G$6:G10,"Loss"))</f>
        <v>0.8</v>
      </c>
    </row>
    <row r="11" customFormat="false" ht="15" hidden="false" customHeight="true" outlineLevel="0" collapsed="false">
      <c r="A11" s="8" t="s">
        <v>32</v>
      </c>
      <c r="B11" s="8" t="s">
        <v>33</v>
      </c>
      <c r="C11" s="9" t="s">
        <v>34</v>
      </c>
      <c r="D11" s="9" t="s">
        <v>35</v>
      </c>
      <c r="E11" s="8" t="s">
        <v>31</v>
      </c>
      <c r="F11" s="8" t="n">
        <v>3.3</v>
      </c>
      <c r="G11" s="13" t="s">
        <v>21</v>
      </c>
      <c r="H11" s="11" t="n">
        <f aca="false">H10+IF(G11="Win",(F11-1),-1)</f>
        <v>109.09</v>
      </c>
      <c r="I11" s="11" t="n">
        <f aca="false">I10+IF(G11="Win",10*(F11-1),-10)</f>
        <v>100.9</v>
      </c>
      <c r="J11" s="11" t="n">
        <f aca="false">J10+IF(G11="Win",50*(F11-1),-50)</f>
        <v>504.5</v>
      </c>
      <c r="K11" s="11" t="n">
        <f aca="false">K10+IF(G11="Win",100*(F11-1),-100)</f>
        <v>1009</v>
      </c>
      <c r="L11" s="12" t="n">
        <f aca="false">COUNTIF($G$6:G11,"Win")/(COUNTIF($G$6:G11,"Win")+COUNTIF($G$6:G11,"Loss"))</f>
        <v>0.833333333333333</v>
      </c>
    </row>
    <row r="12" customFormat="false" ht="15" hidden="false" customHeight="true" outlineLevel="0" collapsed="false">
      <c r="A12" s="8" t="s">
        <v>36</v>
      </c>
      <c r="B12" s="8" t="s">
        <v>15</v>
      </c>
      <c r="C12" s="9" t="s">
        <v>37</v>
      </c>
      <c r="D12" s="9" t="s">
        <v>19</v>
      </c>
      <c r="E12" s="8" t="s">
        <v>37</v>
      </c>
      <c r="F12" s="8" t="n">
        <v>2</v>
      </c>
      <c r="G12" s="10" t="s">
        <v>18</v>
      </c>
      <c r="H12" s="11" t="n">
        <f aca="false">H11+IF(G12="Win",(F12-1),-1)</f>
        <v>108.09</v>
      </c>
      <c r="I12" s="11" t="n">
        <f aca="false">I11+IF(G12="Win",10*(F12-1),-10)</f>
        <v>90.9</v>
      </c>
      <c r="J12" s="11" t="n">
        <f aca="false">J11+IF(G12="Win",50*(F12-1),-50)</f>
        <v>454.5</v>
      </c>
      <c r="K12" s="11" t="n">
        <f aca="false">K11+IF(G12="Win",100*(F12-1),-100)</f>
        <v>909</v>
      </c>
      <c r="L12" s="12" t="n">
        <f aca="false">COUNTIF($G$6:G12,"Win")/(COUNTIF($G$6:G12,"Win")+COUNTIF($G$6:G12,"Loss"))</f>
        <v>0.714285714285714</v>
      </c>
    </row>
    <row r="13" customFormat="false" ht="15" hidden="false" customHeight="true" outlineLevel="0" collapsed="false">
      <c r="A13" s="8" t="s">
        <v>36</v>
      </c>
      <c r="B13" s="8" t="s">
        <v>22</v>
      </c>
      <c r="C13" s="9" t="s">
        <v>38</v>
      </c>
      <c r="D13" s="9" t="s">
        <v>39</v>
      </c>
      <c r="E13" s="8" t="s">
        <v>38</v>
      </c>
      <c r="F13" s="8" t="n">
        <v>3.4</v>
      </c>
      <c r="G13" s="13" t="s">
        <v>21</v>
      </c>
      <c r="H13" s="11" t="n">
        <f aca="false">H12+IF(G13="Win",(F13-1),-1)</f>
        <v>110.49</v>
      </c>
      <c r="I13" s="11" t="n">
        <f aca="false">I12+IF(G13="Win",10*(F13-1),-10)</f>
        <v>114.9</v>
      </c>
      <c r="J13" s="11" t="n">
        <f aca="false">J12+IF(G13="Win",50*(F13-1),-50)</f>
        <v>574.5</v>
      </c>
      <c r="K13" s="11" t="n">
        <f aca="false">K12+IF(G13="Win",100*(F13-1),-100)</f>
        <v>1149</v>
      </c>
      <c r="L13" s="12" t="n">
        <f aca="false">COUNTIF($G$6:G13,"Win")/(COUNTIF($G$6:G13,"Win")+COUNTIF($G$6:G13,"Loss"))</f>
        <v>0.75</v>
      </c>
    </row>
    <row r="14" customFormat="false" ht="15" hidden="false" customHeight="true" outlineLevel="0" collapsed="false">
      <c r="A14" s="8" t="s">
        <v>36</v>
      </c>
      <c r="B14" s="8" t="s">
        <v>40</v>
      </c>
      <c r="C14" s="9" t="s">
        <v>41</v>
      </c>
      <c r="D14" s="9" t="s">
        <v>42</v>
      </c>
      <c r="E14" s="8" t="s">
        <v>41</v>
      </c>
      <c r="F14" s="8" t="n">
        <v>2.1</v>
      </c>
      <c r="G14" s="10" t="s">
        <v>18</v>
      </c>
      <c r="H14" s="11" t="n">
        <f aca="false">H13+IF(G14="Win",(F14-1),-1)</f>
        <v>109.49</v>
      </c>
      <c r="I14" s="11" t="n">
        <f aca="false">I13+IF(G14="Win",10*(F14-1),-10)</f>
        <v>104.9</v>
      </c>
      <c r="J14" s="11" t="n">
        <f aca="false">J13+IF(G14="Win",50*(F14-1),-50)</f>
        <v>524.5</v>
      </c>
      <c r="K14" s="11" t="n">
        <f aca="false">K13+IF(G14="Win",100*(F14-1),-100)</f>
        <v>1049</v>
      </c>
      <c r="L14" s="12" t="n">
        <f aca="false">COUNTIF($G$6:G14,"Win")/(COUNTIF($G$6:G14,"Win")+COUNTIF($G$6:G14,"Loss"))</f>
        <v>0.666666666666667</v>
      </c>
    </row>
    <row r="15" customFormat="false" ht="15" hidden="false" customHeight="true" outlineLevel="0" collapsed="false">
      <c r="A15" s="8" t="s">
        <v>43</v>
      </c>
      <c r="B15" s="8" t="s">
        <v>33</v>
      </c>
      <c r="C15" s="9" t="s">
        <v>44</v>
      </c>
      <c r="D15" s="9" t="s">
        <v>45</v>
      </c>
      <c r="E15" s="8" t="s">
        <v>45</v>
      </c>
      <c r="F15" s="8" t="n">
        <v>2.05</v>
      </c>
      <c r="G15" s="10" t="s">
        <v>18</v>
      </c>
      <c r="H15" s="11" t="n">
        <f aca="false">H14+IF(G15="Win",(F15-1),-1)</f>
        <v>108.49</v>
      </c>
      <c r="I15" s="11" t="n">
        <f aca="false">I14+IF(G15="Win",10*(F15-1),-10)</f>
        <v>94.9</v>
      </c>
      <c r="J15" s="11" t="n">
        <f aca="false">J14+IF(G15="Win",50*(F15-1),-50)</f>
        <v>474.5</v>
      </c>
      <c r="K15" s="11" t="n">
        <f aca="false">K14+IF(G15="Win",100*(F15-1),-100)</f>
        <v>949</v>
      </c>
      <c r="L15" s="12" t="n">
        <f aca="false">COUNTIF($G$6:G15,"Win")/(COUNTIF($G$6:G15,"Win")+COUNTIF($G$6:G15,"Loss"))</f>
        <v>0.6</v>
      </c>
    </row>
    <row r="16" customFormat="false" ht="15" hidden="false" customHeight="true" outlineLevel="0" collapsed="false">
      <c r="A16" s="8" t="s">
        <v>43</v>
      </c>
      <c r="B16" s="8" t="s">
        <v>15</v>
      </c>
      <c r="C16" s="9" t="s">
        <v>16</v>
      </c>
      <c r="D16" s="9" t="s">
        <v>46</v>
      </c>
      <c r="E16" s="8" t="s">
        <v>16</v>
      </c>
      <c r="F16" s="8" t="n">
        <v>2</v>
      </c>
      <c r="G16" s="10" t="s">
        <v>18</v>
      </c>
      <c r="H16" s="11" t="n">
        <f aca="false">H15+IF(G16="Win",(F16-1),-1)</f>
        <v>107.49</v>
      </c>
      <c r="I16" s="11" t="n">
        <f aca="false">I15+IF(G16="Win",10*(F16-1),-10)</f>
        <v>84.9</v>
      </c>
      <c r="J16" s="11" t="n">
        <f aca="false">J15+IF(G16="Win",50*(F16-1),-50)</f>
        <v>424.5</v>
      </c>
      <c r="K16" s="11" t="n">
        <f aca="false">K15+IF(G16="Win",100*(F16-1),-100)</f>
        <v>849</v>
      </c>
      <c r="L16" s="12" t="n">
        <f aca="false">COUNTIF($G$6:G16,"Win")/(COUNTIF($G$6:G16,"Win")+COUNTIF($G$6:G16,"Loss"))</f>
        <v>0.545454545454545</v>
      </c>
    </row>
    <row r="17" customFormat="false" ht="15" hidden="false" customHeight="true" outlineLevel="0" collapsed="false">
      <c r="A17" s="8" t="s">
        <v>43</v>
      </c>
      <c r="B17" s="8" t="s">
        <v>40</v>
      </c>
      <c r="C17" s="9" t="s">
        <v>47</v>
      </c>
      <c r="D17" s="9" t="s">
        <v>48</v>
      </c>
      <c r="E17" s="8" t="s">
        <v>48</v>
      </c>
      <c r="F17" s="8" t="n">
        <v>3.7</v>
      </c>
      <c r="G17" s="13" t="s">
        <v>21</v>
      </c>
      <c r="H17" s="11" t="n">
        <f aca="false">H16+IF(G17="Win",(F17-1),-1)</f>
        <v>110.19</v>
      </c>
      <c r="I17" s="11" t="n">
        <f aca="false">I16+IF(G17="Win",10*(F17-1),-10)</f>
        <v>111.9</v>
      </c>
      <c r="J17" s="11" t="n">
        <f aca="false">J16+IF(G17="Win",50*(F17-1),-50)</f>
        <v>559.5</v>
      </c>
      <c r="K17" s="11" t="n">
        <f aca="false">K16+IF(G17="Win",100*(F17-1),-100)</f>
        <v>1119</v>
      </c>
      <c r="L17" s="12" t="n">
        <f aca="false">COUNTIF($G$6:G17,"Win")/(COUNTIF($G$6:G17,"Win")+COUNTIF($G$6:G17,"Loss"))</f>
        <v>0.583333333333333</v>
      </c>
    </row>
    <row r="18" customFormat="false" ht="15" hidden="false" customHeight="true" outlineLevel="0" collapsed="false">
      <c r="A18" s="8" t="s">
        <v>49</v>
      </c>
      <c r="B18" s="8" t="s">
        <v>33</v>
      </c>
      <c r="C18" s="9" t="s">
        <v>50</v>
      </c>
      <c r="D18" s="9" t="s">
        <v>51</v>
      </c>
      <c r="E18" s="8" t="s">
        <v>50</v>
      </c>
      <c r="F18" s="8" t="n">
        <v>1.91</v>
      </c>
      <c r="G18" s="13" t="s">
        <v>21</v>
      </c>
      <c r="H18" s="11" t="n">
        <f aca="false">H17+IF(G18="Win",(F18-1),-1)</f>
        <v>111.1</v>
      </c>
      <c r="I18" s="11" t="n">
        <f aca="false">I17+IF(G18="Win",10*(F18-1),-10)</f>
        <v>121</v>
      </c>
      <c r="J18" s="11" t="n">
        <f aca="false">J17+IF(G18="Win",50*(F18-1),-50)</f>
        <v>605</v>
      </c>
      <c r="K18" s="11" t="n">
        <f aca="false">K17+IF(G18="Win",100*(F18-1),-100)</f>
        <v>1210</v>
      </c>
      <c r="L18" s="12" t="n">
        <f aca="false">COUNTIF($G$6:G18,"Win")/(COUNTIF($G$6:G18,"Win")+COUNTIF($G$6:G18,"Loss"))</f>
        <v>0.615384615384615</v>
      </c>
    </row>
    <row r="19" customFormat="false" ht="15" hidden="false" customHeight="true" outlineLevel="0" collapsed="false">
      <c r="A19" s="8" t="s">
        <v>49</v>
      </c>
      <c r="B19" s="8" t="s">
        <v>52</v>
      </c>
      <c r="C19" s="9" t="s">
        <v>53</v>
      </c>
      <c r="D19" s="9" t="s">
        <v>54</v>
      </c>
      <c r="E19" s="8" t="s">
        <v>53</v>
      </c>
      <c r="F19" s="8" t="n">
        <v>2.2</v>
      </c>
      <c r="G19" s="13" t="s">
        <v>21</v>
      </c>
      <c r="H19" s="11" t="n">
        <f aca="false">H18+IF(G19="Win",(F19-1),-1)</f>
        <v>112.3</v>
      </c>
      <c r="I19" s="11" t="n">
        <f aca="false">I18+IF(G19="Win",10*(F19-1),-10)</f>
        <v>133</v>
      </c>
      <c r="J19" s="11" t="n">
        <f aca="false">J18+IF(G19="Win",50*(F19-1),-50)</f>
        <v>665</v>
      </c>
      <c r="K19" s="11" t="n">
        <f aca="false">K18+IF(G19="Win",100*(F19-1),-100)</f>
        <v>1330</v>
      </c>
      <c r="L19" s="12" t="n">
        <f aca="false">COUNTIF($G$6:G19,"Win")/(COUNTIF($G$6:G19,"Win")+COUNTIF($G$6:G19,"Loss"))</f>
        <v>0.642857142857143</v>
      </c>
    </row>
    <row r="20" customFormat="false" ht="15" hidden="false" customHeight="true" outlineLevel="0" collapsed="false">
      <c r="A20" s="8" t="s">
        <v>49</v>
      </c>
      <c r="B20" s="8" t="s">
        <v>52</v>
      </c>
      <c r="C20" s="9" t="s">
        <v>55</v>
      </c>
      <c r="D20" s="9" t="s">
        <v>56</v>
      </c>
      <c r="E20" s="8" t="s">
        <v>55</v>
      </c>
      <c r="F20" s="8" t="n">
        <v>3.6</v>
      </c>
      <c r="G20" s="10" t="s">
        <v>18</v>
      </c>
      <c r="H20" s="11" t="n">
        <f aca="false">H19+IF(G20="Win",(F20-1),-1)</f>
        <v>111.3</v>
      </c>
      <c r="I20" s="11" t="n">
        <f aca="false">I19+IF(G20="Win",10*(F20-1),-10)</f>
        <v>123</v>
      </c>
      <c r="J20" s="11" t="n">
        <f aca="false">J19+IF(G20="Win",50*(F20-1),-50)</f>
        <v>615</v>
      </c>
      <c r="K20" s="11" t="n">
        <f aca="false">K19+IF(G20="Win",100*(F20-1),-100)</f>
        <v>1230</v>
      </c>
      <c r="L20" s="12" t="n">
        <f aca="false">COUNTIF($G$6:G20,"Win")/(COUNTIF($G$6:G20,"Win")+COUNTIF($G$6:G20,"Loss"))</f>
        <v>0.6</v>
      </c>
    </row>
    <row r="21" customFormat="false" ht="15" hidden="false" customHeight="true" outlineLevel="0" collapsed="false">
      <c r="A21" s="8" t="s">
        <v>57</v>
      </c>
      <c r="B21" s="8" t="s">
        <v>52</v>
      </c>
      <c r="C21" s="9" t="s">
        <v>58</v>
      </c>
      <c r="D21" s="9" t="s">
        <v>59</v>
      </c>
      <c r="E21" s="8" t="s">
        <v>58</v>
      </c>
      <c r="F21" s="8" t="n">
        <v>2.38</v>
      </c>
      <c r="G21" s="13" t="s">
        <v>21</v>
      </c>
      <c r="H21" s="11" t="n">
        <f aca="false">H20+IF(G21="Win",(F21-1),-1)</f>
        <v>112.68</v>
      </c>
      <c r="I21" s="11" t="n">
        <f aca="false">I20+IF(G21="Win",10*(F21-1),-10)</f>
        <v>136.8</v>
      </c>
      <c r="J21" s="11" t="n">
        <f aca="false">J20+IF(G21="Win",50*(F21-1),-50)</f>
        <v>684</v>
      </c>
      <c r="K21" s="11" t="n">
        <f aca="false">K20+IF(G21="Win",100*(F21-1),-100)</f>
        <v>1368</v>
      </c>
      <c r="L21" s="12" t="n">
        <f aca="false">COUNTIF($G$6:G21,"Win")/(COUNTIF($G$6:G21,"Win")+COUNTIF($G$6:G21,"Loss"))</f>
        <v>0.625</v>
      </c>
    </row>
    <row r="22" customFormat="false" ht="15" hidden="false" customHeight="true" outlineLevel="0" collapsed="false">
      <c r="A22" s="8" t="s">
        <v>60</v>
      </c>
      <c r="B22" s="8" t="s">
        <v>22</v>
      </c>
      <c r="C22" s="9" t="s">
        <v>26</v>
      </c>
      <c r="D22" s="9" t="s">
        <v>61</v>
      </c>
      <c r="E22" s="8" t="s">
        <v>26</v>
      </c>
      <c r="F22" s="8" t="n">
        <v>2.05</v>
      </c>
      <c r="G22" s="10" t="s">
        <v>18</v>
      </c>
      <c r="H22" s="11" t="n">
        <f aca="false">H21+IF(G22="Win",(F22-1),-1)</f>
        <v>111.68</v>
      </c>
      <c r="I22" s="11" t="n">
        <f aca="false">I21+IF(G22="Win",10*(F22-1),-10)</f>
        <v>126.8</v>
      </c>
      <c r="J22" s="11" t="n">
        <f aca="false">J21+IF(G22="Win",50*(F22-1),-50)</f>
        <v>634</v>
      </c>
      <c r="K22" s="11" t="n">
        <f aca="false">K21+IF(G22="Win",100*(F22-1),-100)</f>
        <v>1268</v>
      </c>
      <c r="L22" s="12" t="n">
        <f aca="false">COUNTIF($G$6:G22,"Win")/(COUNTIF($G$6:G22,"Win")+COUNTIF($G$6:G22,"Loss"))</f>
        <v>0.588235294117647</v>
      </c>
    </row>
    <row r="23" customFormat="false" ht="15" hidden="false" customHeight="true" outlineLevel="0" collapsed="false">
      <c r="A23" s="8" t="s">
        <v>60</v>
      </c>
      <c r="B23" s="8" t="s">
        <v>40</v>
      </c>
      <c r="C23" s="9" t="s">
        <v>62</v>
      </c>
      <c r="D23" s="9" t="s">
        <v>63</v>
      </c>
      <c r="E23" s="8" t="s">
        <v>63</v>
      </c>
      <c r="F23" s="8" t="n">
        <v>3</v>
      </c>
      <c r="G23" s="13" t="s">
        <v>21</v>
      </c>
      <c r="H23" s="11" t="n">
        <f aca="false">H22+IF(G23="Win",(F23-1),-1)</f>
        <v>113.68</v>
      </c>
      <c r="I23" s="11" t="n">
        <f aca="false">I22+IF(G23="Win",10*(F23-1),-10)</f>
        <v>146.8</v>
      </c>
      <c r="J23" s="11" t="n">
        <f aca="false">J22+IF(G23="Win",50*(F23-1),-50)</f>
        <v>734</v>
      </c>
      <c r="K23" s="11" t="n">
        <f aca="false">K22+IF(G23="Win",100*(F23-1),-100)</f>
        <v>1468</v>
      </c>
      <c r="L23" s="12" t="n">
        <f aca="false">COUNTIF($G$6:G23,"Win")/(COUNTIF($G$6:G23,"Win")+COUNTIF($G$6:G23,"Loss"))</f>
        <v>0.611111111111111</v>
      </c>
    </row>
    <row r="24" customFormat="false" ht="15" hidden="false" customHeight="true" outlineLevel="0" collapsed="false">
      <c r="A24" s="8" t="s">
        <v>60</v>
      </c>
      <c r="B24" s="8" t="s">
        <v>22</v>
      </c>
      <c r="C24" s="9" t="s">
        <v>29</v>
      </c>
      <c r="D24" s="9" t="s">
        <v>64</v>
      </c>
      <c r="E24" s="8" t="s">
        <v>64</v>
      </c>
      <c r="F24" s="8" t="n">
        <v>3</v>
      </c>
      <c r="G24" s="13" t="s">
        <v>21</v>
      </c>
      <c r="H24" s="11" t="n">
        <f aca="false">H23+IF(G24="Win",(F24-1),-1)</f>
        <v>115.68</v>
      </c>
      <c r="I24" s="11" t="n">
        <f aca="false">I23+IF(G24="Win",10*(F24-1),-10)</f>
        <v>166.8</v>
      </c>
      <c r="J24" s="11" t="n">
        <f aca="false">J23+IF(G24="Win",50*(F24-1),-50)</f>
        <v>834</v>
      </c>
      <c r="K24" s="11" t="n">
        <f aca="false">K23+IF(G24="Win",100*(F24-1),-100)</f>
        <v>1668</v>
      </c>
      <c r="L24" s="12" t="n">
        <f aca="false">COUNTIF($G$6:G24,"Win")/(COUNTIF($G$6:G24,"Win")+COUNTIF($G$6:G24,"Loss"))</f>
        <v>0.631578947368421</v>
      </c>
    </row>
    <row r="25" customFormat="false" ht="15" hidden="false" customHeight="true" outlineLevel="0" collapsed="false">
      <c r="A25" s="8" t="s">
        <v>65</v>
      </c>
      <c r="B25" s="8" t="s">
        <v>40</v>
      </c>
      <c r="C25" s="9" t="s">
        <v>66</v>
      </c>
      <c r="D25" s="9" t="s">
        <v>47</v>
      </c>
      <c r="E25" s="8" t="s">
        <v>66</v>
      </c>
      <c r="F25" s="8" t="n">
        <v>1.9</v>
      </c>
      <c r="G25" s="10" t="s">
        <v>18</v>
      </c>
      <c r="H25" s="11" t="n">
        <f aca="false">H24+IF(G25="Win",(F25-1),-1)</f>
        <v>114.68</v>
      </c>
      <c r="I25" s="11" t="n">
        <f aca="false">I24+IF(G25="Win",10*(F25-1),-10)</f>
        <v>156.8</v>
      </c>
      <c r="J25" s="11" t="n">
        <f aca="false">J24+IF(G25="Win",50*(F25-1),-50)</f>
        <v>784</v>
      </c>
      <c r="K25" s="11" t="n">
        <f aca="false">K24+IF(G25="Win",100*(F25-1),-100)</f>
        <v>1568</v>
      </c>
      <c r="L25" s="12" t="n">
        <f aca="false">COUNTIF($G$6:G25,"Win")/(COUNTIF($G$6:G25,"Win")+COUNTIF($G$6:G25,"Loss"))</f>
        <v>0.6</v>
      </c>
    </row>
    <row r="26" customFormat="false" ht="15" hidden="false" customHeight="true" outlineLevel="0" collapsed="false">
      <c r="A26" s="8" t="s">
        <v>65</v>
      </c>
      <c r="B26" s="8" t="s">
        <v>40</v>
      </c>
      <c r="C26" s="9" t="s">
        <v>67</v>
      </c>
      <c r="D26" s="9" t="s">
        <v>68</v>
      </c>
      <c r="E26" s="8" t="s">
        <v>67</v>
      </c>
      <c r="F26" s="8" t="n">
        <v>2.2</v>
      </c>
      <c r="G26" s="13" t="s">
        <v>21</v>
      </c>
      <c r="H26" s="11" t="n">
        <f aca="false">H25+IF(G26="Win",(F26-1),-1)</f>
        <v>115.88</v>
      </c>
      <c r="I26" s="11" t="n">
        <f aca="false">I25+IF(G26="Win",10*(F26-1),-10)</f>
        <v>168.8</v>
      </c>
      <c r="J26" s="11" t="n">
        <f aca="false">J25+IF(G26="Win",50*(F26-1),-50)</f>
        <v>844</v>
      </c>
      <c r="K26" s="11" t="n">
        <f aca="false">K25+IF(G26="Win",100*(F26-1),-100)</f>
        <v>1688</v>
      </c>
      <c r="L26" s="12" t="n">
        <f aca="false">COUNTIF($G$6:G26,"Win")/(COUNTIF($G$6:G26,"Win")+COUNTIF($G$6:G26,"Loss"))</f>
        <v>0.619047619047619</v>
      </c>
    </row>
    <row r="27" customFormat="false" ht="15" hidden="false" customHeight="true" outlineLevel="0" collapsed="false">
      <c r="A27" s="8" t="s">
        <v>65</v>
      </c>
      <c r="B27" s="8" t="s">
        <v>40</v>
      </c>
      <c r="C27" s="9" t="s">
        <v>69</v>
      </c>
      <c r="D27" s="9" t="s">
        <v>70</v>
      </c>
      <c r="E27" s="8" t="s">
        <v>69</v>
      </c>
      <c r="F27" s="8" t="n">
        <v>2.1</v>
      </c>
      <c r="G27" s="13" t="s">
        <v>21</v>
      </c>
      <c r="H27" s="11" t="n">
        <f aca="false">H26+IF(G27="Win",(F27-1),-1)</f>
        <v>116.98</v>
      </c>
      <c r="I27" s="11" t="n">
        <f aca="false">I26+IF(G27="Win",10*(F27-1),-10)</f>
        <v>179.8</v>
      </c>
      <c r="J27" s="11" t="n">
        <f aca="false">J26+IF(G27="Win",50*(F27-1),-50)</f>
        <v>899</v>
      </c>
      <c r="K27" s="11" t="n">
        <f aca="false">K26+IF(G27="Win",100*(F27-1),-100)</f>
        <v>1798</v>
      </c>
      <c r="L27" s="12" t="n">
        <f aca="false">COUNTIF($G$6:G27,"Win")/(COUNTIF($G$6:G27,"Win")+COUNTIF($G$6:G27,"Loss"))</f>
        <v>0.636363636363636</v>
      </c>
    </row>
    <row r="28" customFormat="false" ht="15" hidden="false" customHeight="true" outlineLevel="0" collapsed="false">
      <c r="A28" s="8" t="s">
        <v>71</v>
      </c>
      <c r="B28" s="8" t="s">
        <v>33</v>
      </c>
      <c r="C28" s="9" t="s">
        <v>72</v>
      </c>
      <c r="D28" s="9" t="s">
        <v>73</v>
      </c>
      <c r="E28" s="8" t="s">
        <v>72</v>
      </c>
      <c r="F28" s="8" t="n">
        <v>3</v>
      </c>
      <c r="G28" s="10" t="s">
        <v>18</v>
      </c>
      <c r="H28" s="11" t="n">
        <f aca="false">H27+IF(G28="Win",(F28-1),-1)</f>
        <v>115.98</v>
      </c>
      <c r="I28" s="11" t="n">
        <f aca="false">I27+IF(G28="Win",10*(F28-1),-10)</f>
        <v>169.8</v>
      </c>
      <c r="J28" s="11" t="n">
        <f aca="false">J27+IF(G28="Win",50*(F28-1),-50)</f>
        <v>849</v>
      </c>
      <c r="K28" s="11" t="n">
        <f aca="false">K27+IF(G28="Win",100*(F28-1),-100)</f>
        <v>1698</v>
      </c>
      <c r="L28" s="12" t="n">
        <f aca="false">COUNTIF($G$6:G28,"Win")/(COUNTIF($G$6:G28,"Win")+COUNTIF($G$6:G28,"Loss"))</f>
        <v>0.608695652173913</v>
      </c>
    </row>
    <row r="29" customFormat="false" ht="15" hidden="false" customHeight="true" outlineLevel="0" collapsed="false">
      <c r="A29" s="8" t="s">
        <v>71</v>
      </c>
      <c r="B29" s="8" t="s">
        <v>52</v>
      </c>
      <c r="C29" s="9" t="s">
        <v>74</v>
      </c>
      <c r="D29" s="9" t="s">
        <v>75</v>
      </c>
      <c r="E29" s="8" t="s">
        <v>75</v>
      </c>
      <c r="F29" s="8" t="n">
        <v>1.73</v>
      </c>
      <c r="G29" s="13" t="s">
        <v>21</v>
      </c>
      <c r="H29" s="11" t="n">
        <f aca="false">H28+IF(G29="Win",(F29-1),-1)</f>
        <v>116.71</v>
      </c>
      <c r="I29" s="11" t="n">
        <f aca="false">I28+IF(G29="Win",10*(F29-1),-10)</f>
        <v>177.1</v>
      </c>
      <c r="J29" s="11" t="n">
        <f aca="false">J28+IF(G29="Win",50*(F29-1),-50)</f>
        <v>885.5</v>
      </c>
      <c r="K29" s="11" t="n">
        <f aca="false">K28+IF(G29="Win",100*(F29-1),-100)</f>
        <v>1771</v>
      </c>
      <c r="L29" s="12" t="n">
        <f aca="false">COUNTIF($G$6:G29,"Win")/(COUNTIF($G$6:G29,"Win")+COUNTIF($G$6:G29,"Loss"))</f>
        <v>0.625</v>
      </c>
    </row>
    <row r="30" customFormat="false" ht="15" hidden="false" customHeight="true" outlineLevel="0" collapsed="false">
      <c r="A30" s="8" t="s">
        <v>76</v>
      </c>
      <c r="B30" s="8" t="s">
        <v>22</v>
      </c>
      <c r="C30" s="9" t="s">
        <v>77</v>
      </c>
      <c r="D30" s="9" t="s">
        <v>30</v>
      </c>
      <c r="E30" s="8" t="s">
        <v>30</v>
      </c>
      <c r="F30" s="8" t="n">
        <v>3.7</v>
      </c>
      <c r="G30" s="13" t="s">
        <v>21</v>
      </c>
      <c r="H30" s="11" t="n">
        <f aca="false">H29+IF(G30="Win",(F30-1),-1)</f>
        <v>119.41</v>
      </c>
      <c r="I30" s="11" t="n">
        <f aca="false">I29+IF(G30="Win",10*(F30-1),-10)</f>
        <v>204.1</v>
      </c>
      <c r="J30" s="11" t="n">
        <f aca="false">J29+IF(G30="Win",50*(F30-1),-50)</f>
        <v>1020.5</v>
      </c>
      <c r="K30" s="11" t="n">
        <f aca="false">K29+IF(G30="Win",100*(F30-1),-100)</f>
        <v>2041</v>
      </c>
      <c r="L30" s="12" t="n">
        <f aca="false">COUNTIF($G$6:G30,"Win")/(COUNTIF($G$6:G30,"Win")+COUNTIF($G$6:G30,"Loss"))</f>
        <v>0.64</v>
      </c>
    </row>
    <row r="31" customFormat="false" ht="15" hidden="false" customHeight="true" outlineLevel="0" collapsed="false">
      <c r="A31" s="8" t="s">
        <v>76</v>
      </c>
      <c r="B31" s="8" t="s">
        <v>33</v>
      </c>
      <c r="C31" s="9" t="s">
        <v>44</v>
      </c>
      <c r="D31" s="9" t="s">
        <v>35</v>
      </c>
      <c r="E31" s="8" t="s">
        <v>44</v>
      </c>
      <c r="F31" s="8" t="n">
        <v>3.7</v>
      </c>
      <c r="G31" s="13" t="s">
        <v>21</v>
      </c>
      <c r="H31" s="11" t="n">
        <f aca="false">H30+IF(G31="Win",(F31-1),-1)</f>
        <v>122.11</v>
      </c>
      <c r="I31" s="11" t="n">
        <f aca="false">I30+IF(G31="Win",10*(F31-1),-10)</f>
        <v>231.1</v>
      </c>
      <c r="J31" s="11" t="n">
        <f aca="false">J30+IF(G31="Win",50*(F31-1),-50)</f>
        <v>1155.5</v>
      </c>
      <c r="K31" s="11" t="n">
        <f aca="false">K30+IF(G31="Win",100*(F31-1),-100)</f>
        <v>2311</v>
      </c>
      <c r="L31" s="12" t="n">
        <f aca="false">COUNTIF($G$6:G31,"Win")/(COUNTIF($G$6:G31,"Win")+COUNTIF($G$6:G31,"Loss"))</f>
        <v>0.653846153846154</v>
      </c>
    </row>
    <row r="32" customFormat="false" ht="15" hidden="false" customHeight="true" outlineLevel="0" collapsed="false">
      <c r="A32" s="8" t="s">
        <v>76</v>
      </c>
      <c r="B32" s="8" t="s">
        <v>33</v>
      </c>
      <c r="C32" s="9" t="s">
        <v>78</v>
      </c>
      <c r="D32" s="9" t="s">
        <v>79</v>
      </c>
      <c r="E32" s="8" t="s">
        <v>78</v>
      </c>
      <c r="F32" s="8" t="n">
        <v>2</v>
      </c>
      <c r="G32" s="10" t="s">
        <v>18</v>
      </c>
      <c r="H32" s="11" t="n">
        <f aca="false">H31+IF(G32="Win",(F32-1),-1)</f>
        <v>121.11</v>
      </c>
      <c r="I32" s="11" t="n">
        <f aca="false">I31+IF(G32="Win",10*(F32-1),-10)</f>
        <v>221.1</v>
      </c>
      <c r="J32" s="11" t="n">
        <f aca="false">J31+IF(G32="Win",50*(F32-1),-50)</f>
        <v>1105.5</v>
      </c>
      <c r="K32" s="11" t="n">
        <f aca="false">K31+IF(G32="Win",100*(F32-1),-100)</f>
        <v>2211</v>
      </c>
      <c r="L32" s="12" t="n">
        <f aca="false">COUNTIF($G$6:G32,"Win")/(COUNTIF($G$6:G32,"Win")+COUNTIF($G$6:G32,"Loss"))</f>
        <v>0.62962962962963</v>
      </c>
    </row>
    <row r="33" customFormat="false" ht="15" hidden="false" customHeight="true" outlineLevel="0" collapsed="false">
      <c r="A33" s="8" t="s">
        <v>80</v>
      </c>
      <c r="B33" s="8" t="s">
        <v>52</v>
      </c>
      <c r="C33" s="9" t="s">
        <v>59</v>
      </c>
      <c r="D33" s="9" t="s">
        <v>81</v>
      </c>
      <c r="E33" s="8" t="s">
        <v>59</v>
      </c>
      <c r="F33" s="8" t="n">
        <v>3.1</v>
      </c>
      <c r="G33" s="13" t="s">
        <v>21</v>
      </c>
      <c r="H33" s="11" t="n">
        <f aca="false">H32+IF(G33="Win",(F33-1),-1)</f>
        <v>123.21</v>
      </c>
      <c r="I33" s="11" t="n">
        <f aca="false">I32+IF(G33="Win",10*(F33-1),-10)</f>
        <v>242.1</v>
      </c>
      <c r="J33" s="11" t="n">
        <f aca="false">J32+IF(G33="Win",50*(F33-1),-50)</f>
        <v>1210.5</v>
      </c>
      <c r="K33" s="11" t="n">
        <f aca="false">K32+IF(G33="Win",100*(F33-1),-100)</f>
        <v>2421</v>
      </c>
      <c r="L33" s="12" t="n">
        <f aca="false">COUNTIF($G$6:G33,"Win")/(COUNTIF($G$6:G33,"Win")+COUNTIF($G$6:G33,"Loss"))</f>
        <v>0.642857142857143</v>
      </c>
    </row>
    <row r="34" customFormat="false" ht="15" hidden="false" customHeight="true" outlineLevel="0" collapsed="false">
      <c r="A34" s="8" t="s">
        <v>82</v>
      </c>
      <c r="B34" s="8" t="s">
        <v>40</v>
      </c>
      <c r="C34" s="9" t="s">
        <v>83</v>
      </c>
      <c r="D34" s="9" t="s">
        <v>63</v>
      </c>
      <c r="E34" s="8" t="s">
        <v>63</v>
      </c>
      <c r="F34" s="8" t="n">
        <v>3</v>
      </c>
      <c r="G34" s="10" t="s">
        <v>18</v>
      </c>
      <c r="H34" s="11" t="n">
        <f aca="false">H33+IF(G34="Win",(F34-1),-1)</f>
        <v>122.21</v>
      </c>
      <c r="I34" s="11" t="n">
        <f aca="false">I33+IF(G34="Win",10*(F34-1),-10)</f>
        <v>232.1</v>
      </c>
      <c r="J34" s="11" t="n">
        <f aca="false">J33+IF(G34="Win",50*(F34-1),-50)</f>
        <v>1160.5</v>
      </c>
      <c r="K34" s="11" t="n">
        <f aca="false">K33+IF(G34="Win",100*(F34-1),-100)</f>
        <v>2321</v>
      </c>
      <c r="L34" s="12" t="n">
        <f aca="false">COUNTIF($G$6:G34,"Win")/(COUNTIF($G$6:G34,"Win")+COUNTIF($G$6:G34,"Loss"))</f>
        <v>0.620689655172414</v>
      </c>
    </row>
    <row r="35" customFormat="false" ht="15" hidden="false" customHeight="true" outlineLevel="0" collapsed="false">
      <c r="A35" s="8" t="s">
        <v>82</v>
      </c>
      <c r="B35" s="8" t="s">
        <v>40</v>
      </c>
      <c r="C35" s="9" t="s">
        <v>84</v>
      </c>
      <c r="D35" s="9" t="s">
        <v>47</v>
      </c>
      <c r="E35" s="8" t="s">
        <v>47</v>
      </c>
      <c r="F35" s="8" t="n">
        <v>2.55</v>
      </c>
      <c r="G35" s="10" t="s">
        <v>18</v>
      </c>
      <c r="H35" s="11" t="n">
        <f aca="false">H34+IF(G35="Win",(F35-1),-1)</f>
        <v>121.21</v>
      </c>
      <c r="I35" s="11" t="n">
        <f aca="false">I34+IF(G35="Win",10*(F35-1),-10)</f>
        <v>222.1</v>
      </c>
      <c r="J35" s="11" t="n">
        <f aca="false">J34+IF(G35="Win",50*(F35-1),-50)</f>
        <v>1110.5</v>
      </c>
      <c r="K35" s="11" t="n">
        <f aca="false">K34+IF(G35="Win",100*(F35-1),-100)</f>
        <v>2221</v>
      </c>
      <c r="L35" s="12" t="n">
        <f aca="false">COUNTIF($G$6:G35,"Win")/(COUNTIF($G$6:G35,"Win")+COUNTIF($G$6:G35,"Loss"))</f>
        <v>0.6</v>
      </c>
    </row>
    <row r="36" customFormat="false" ht="15" hidden="false" customHeight="true" outlineLevel="0" collapsed="false">
      <c r="A36" s="8" t="s">
        <v>82</v>
      </c>
      <c r="B36" s="8" t="s">
        <v>40</v>
      </c>
      <c r="C36" s="9" t="s">
        <v>69</v>
      </c>
      <c r="D36" s="9" t="s">
        <v>85</v>
      </c>
      <c r="E36" s="8" t="s">
        <v>85</v>
      </c>
      <c r="F36" s="8" t="n">
        <v>2.05</v>
      </c>
      <c r="G36" s="10" t="s">
        <v>18</v>
      </c>
      <c r="H36" s="11" t="n">
        <f aca="false">H35+IF(G36="Win",(F36-1),-1)</f>
        <v>120.21</v>
      </c>
      <c r="I36" s="11" t="n">
        <f aca="false">I35+IF(G36="Win",10*(F36-1),-10)</f>
        <v>212.1</v>
      </c>
      <c r="J36" s="11" t="n">
        <f aca="false">J35+IF(G36="Win",50*(F36-1),-50)</f>
        <v>1060.5</v>
      </c>
      <c r="K36" s="11" t="n">
        <f aca="false">K35+IF(G36="Win",100*(F36-1),-100)</f>
        <v>2121</v>
      </c>
      <c r="L36" s="12" t="n">
        <f aca="false">COUNTIF($G$6:G36,"Win")/(COUNTIF($G$6:G36,"Win")+COUNTIF($G$6:G36,"Loss"))</f>
        <v>0.580645161290323</v>
      </c>
    </row>
    <row r="37" customFormat="false" ht="15" hidden="false" customHeight="true" outlineLevel="0" collapsed="false">
      <c r="A37" s="8" t="s">
        <v>86</v>
      </c>
      <c r="B37" s="8" t="s">
        <v>33</v>
      </c>
      <c r="C37" s="9" t="s">
        <v>45</v>
      </c>
      <c r="D37" s="9" t="s">
        <v>34</v>
      </c>
      <c r="E37" s="8" t="s">
        <v>45</v>
      </c>
      <c r="F37" s="8" t="n">
        <v>2.35</v>
      </c>
      <c r="G37" s="13" t="s">
        <v>21</v>
      </c>
      <c r="H37" s="11" t="n">
        <f aca="false">H36+IF(G37="Win",(F37-1),-1)</f>
        <v>121.56</v>
      </c>
      <c r="I37" s="11" t="n">
        <f aca="false">I36+IF(G37="Win",10*(F37-1),-10)</f>
        <v>225.6</v>
      </c>
      <c r="J37" s="11" t="n">
        <f aca="false">J36+IF(G37="Win",50*(F37-1),-50)</f>
        <v>1128</v>
      </c>
      <c r="K37" s="11" t="n">
        <f aca="false">K36+IF(G37="Win",100*(F37-1),-100)</f>
        <v>2256</v>
      </c>
      <c r="L37" s="12" t="n">
        <f aca="false">COUNTIF($G$6:G37,"Win")/(COUNTIF($G$6:G37,"Win")+COUNTIF($G$6:G37,"Loss"))</f>
        <v>0.59375</v>
      </c>
    </row>
    <row r="38" customFormat="false" ht="15" hidden="false" customHeight="true" outlineLevel="0" collapsed="false">
      <c r="A38" s="8" t="s">
        <v>87</v>
      </c>
      <c r="B38" s="8" t="s">
        <v>15</v>
      </c>
      <c r="C38" s="9" t="s">
        <v>88</v>
      </c>
      <c r="D38" s="9" t="s">
        <v>17</v>
      </c>
      <c r="E38" s="8" t="s">
        <v>17</v>
      </c>
      <c r="F38" s="8" t="n">
        <v>3.6</v>
      </c>
      <c r="G38" s="13" t="s">
        <v>21</v>
      </c>
      <c r="H38" s="11" t="n">
        <f aca="false">H37+IF(G38="Win",(F38-1),-1)</f>
        <v>124.16</v>
      </c>
      <c r="I38" s="11" t="n">
        <f aca="false">I37+IF(G38="Win",10*(F38-1),-10)</f>
        <v>251.6</v>
      </c>
      <c r="J38" s="11" t="n">
        <f aca="false">J37+IF(G38="Win",50*(F38-1),-50)</f>
        <v>1258</v>
      </c>
      <c r="K38" s="11" t="n">
        <f aca="false">K37+IF(G38="Win",100*(F38-1),-100)</f>
        <v>2516</v>
      </c>
      <c r="L38" s="12" t="n">
        <f aca="false">COUNTIF($G$6:G38,"Win")/(COUNTIF($G$6:G38,"Win")+COUNTIF($G$6:G38,"Loss"))</f>
        <v>0.606060606060606</v>
      </c>
    </row>
    <row r="39" customFormat="false" ht="15" hidden="false" customHeight="true" outlineLevel="0" collapsed="false">
      <c r="A39" s="8" t="s">
        <v>87</v>
      </c>
      <c r="B39" s="8" t="s">
        <v>15</v>
      </c>
      <c r="C39" s="9" t="s">
        <v>20</v>
      </c>
      <c r="D39" s="9" t="s">
        <v>89</v>
      </c>
      <c r="E39" s="8" t="s">
        <v>89</v>
      </c>
      <c r="F39" s="8" t="n">
        <v>3.6</v>
      </c>
      <c r="G39" s="13" t="s">
        <v>21</v>
      </c>
      <c r="H39" s="11" t="n">
        <f aca="false">H38+IF(G39="Win",(F39-1),-1)</f>
        <v>126.76</v>
      </c>
      <c r="I39" s="11" t="n">
        <f aca="false">I38+IF(G39="Win",10*(F39-1),-10)</f>
        <v>277.6</v>
      </c>
      <c r="J39" s="11" t="n">
        <f aca="false">J38+IF(G39="Win",50*(F39-1),-50)</f>
        <v>1388</v>
      </c>
      <c r="K39" s="11" t="n">
        <f aca="false">K38+IF(G39="Win",100*(F39-1),-100)</f>
        <v>2776</v>
      </c>
      <c r="L39" s="12" t="n">
        <f aca="false">COUNTIF($G$6:G39,"Win")/(COUNTIF($G$6:G39,"Win")+COUNTIF($G$6:G39,"Loss"))</f>
        <v>0.617647058823529</v>
      </c>
    </row>
    <row r="40" customFormat="false" ht="15" hidden="false" customHeight="true" outlineLevel="0" collapsed="false">
      <c r="A40" s="8" t="s">
        <v>87</v>
      </c>
      <c r="B40" s="8" t="s">
        <v>15</v>
      </c>
      <c r="C40" s="9" t="s">
        <v>90</v>
      </c>
      <c r="D40" s="9" t="s">
        <v>91</v>
      </c>
      <c r="E40" s="8" t="s">
        <v>90</v>
      </c>
      <c r="F40" s="8" t="n">
        <v>1.91</v>
      </c>
      <c r="G40" s="10" t="s">
        <v>18</v>
      </c>
      <c r="H40" s="11" t="n">
        <f aca="false">H39+IF(G40="Win",(F40-1),-1)</f>
        <v>125.76</v>
      </c>
      <c r="I40" s="11" t="n">
        <f aca="false">I39+IF(G40="Win",10*(F40-1),-10)</f>
        <v>267.6</v>
      </c>
      <c r="J40" s="11" t="n">
        <f aca="false">J39+IF(G40="Win",50*(F40-1),-50)</f>
        <v>1338</v>
      </c>
      <c r="K40" s="11" t="n">
        <f aca="false">K39+IF(G40="Win",100*(F40-1),-100)</f>
        <v>2676</v>
      </c>
      <c r="L40" s="12" t="n">
        <f aca="false">COUNTIF($G$6:G40,"Win")/(COUNTIF($G$6:G40,"Win")+COUNTIF($G$6:G40,"Loss"))</f>
        <v>0.6</v>
      </c>
    </row>
    <row r="41" customFormat="false" ht="15" hidden="false" customHeight="true" outlineLevel="0" collapsed="false">
      <c r="A41" s="8" t="s">
        <v>92</v>
      </c>
      <c r="B41" s="8" t="s">
        <v>52</v>
      </c>
      <c r="C41" s="9" t="s">
        <v>93</v>
      </c>
      <c r="D41" s="9" t="s">
        <v>56</v>
      </c>
      <c r="E41" s="8" t="s">
        <v>93</v>
      </c>
      <c r="F41" s="8" t="n">
        <v>2.2</v>
      </c>
      <c r="G41" s="13" t="s">
        <v>21</v>
      </c>
      <c r="H41" s="11" t="n">
        <f aca="false">H40+IF(G41="Win",(F41-1),-1)</f>
        <v>126.96</v>
      </c>
      <c r="I41" s="11" t="n">
        <f aca="false">I40+IF(G41="Win",10*(F41-1),-10)</f>
        <v>279.6</v>
      </c>
      <c r="J41" s="11" t="n">
        <f aca="false">J40+IF(G41="Win",50*(F41-1),-50)</f>
        <v>1398</v>
      </c>
      <c r="K41" s="11" t="n">
        <f aca="false">K40+IF(G41="Win",100*(F41-1),-100)</f>
        <v>2796</v>
      </c>
      <c r="L41" s="12" t="n">
        <f aca="false">COUNTIF($G$6:G41,"Win")/(COUNTIF($G$6:G41,"Win")+COUNTIF($G$6:G41,"Loss"))</f>
        <v>0.611111111111111</v>
      </c>
    </row>
    <row r="42" customFormat="false" ht="15" hidden="false" customHeight="true" outlineLevel="0" collapsed="false">
      <c r="A42" s="8" t="s">
        <v>92</v>
      </c>
      <c r="B42" s="8" t="s">
        <v>52</v>
      </c>
      <c r="C42" s="9" t="s">
        <v>81</v>
      </c>
      <c r="D42" s="9" t="s">
        <v>94</v>
      </c>
      <c r="E42" s="8" t="s">
        <v>94</v>
      </c>
      <c r="F42" s="8" t="n">
        <v>1.9</v>
      </c>
      <c r="G42" s="10" t="s">
        <v>18</v>
      </c>
      <c r="H42" s="11" t="n">
        <f aca="false">H41+IF(G42="Win",(F42-1),-1)</f>
        <v>125.96</v>
      </c>
      <c r="I42" s="11" t="n">
        <f aca="false">I41+IF(G42="Win",10*(F42-1),-10)</f>
        <v>269.6</v>
      </c>
      <c r="J42" s="11" t="n">
        <f aca="false">J41+IF(G42="Win",50*(F42-1),-50)</f>
        <v>1348</v>
      </c>
      <c r="K42" s="11" t="n">
        <f aca="false">K41+IF(G42="Win",100*(F42-1),-100)</f>
        <v>2696</v>
      </c>
      <c r="L42" s="12" t="n">
        <f aca="false">COUNTIF($G$6:G42,"Win")/(COUNTIF($G$6:G42,"Win")+COUNTIF($G$6:G42,"Loss"))</f>
        <v>0.594594594594595</v>
      </c>
    </row>
    <row r="43" customFormat="false" ht="15" hidden="false" customHeight="true" outlineLevel="0" collapsed="false">
      <c r="A43" s="8" t="s">
        <v>92</v>
      </c>
      <c r="B43" s="8" t="s">
        <v>52</v>
      </c>
      <c r="C43" s="9" t="s">
        <v>95</v>
      </c>
      <c r="D43" s="9" t="s">
        <v>96</v>
      </c>
      <c r="E43" s="8" t="s">
        <v>95</v>
      </c>
      <c r="F43" s="8" t="n">
        <v>1.85</v>
      </c>
      <c r="G43" s="10" t="s">
        <v>18</v>
      </c>
      <c r="H43" s="11" t="n">
        <f aca="false">H42+IF(G43="Win",(F43-1),-1)</f>
        <v>124.96</v>
      </c>
      <c r="I43" s="11" t="n">
        <f aca="false">I42+IF(G43="Win",10*(F43-1),-10)</f>
        <v>259.6</v>
      </c>
      <c r="J43" s="11" t="n">
        <f aca="false">J42+IF(G43="Win",50*(F43-1),-50)</f>
        <v>1298</v>
      </c>
      <c r="K43" s="11" t="n">
        <f aca="false">K42+IF(G43="Win",100*(F43-1),-100)</f>
        <v>2596</v>
      </c>
      <c r="L43" s="12" t="n">
        <f aca="false">COUNTIF($G$6:G43,"Win")/(COUNTIF($G$6:G43,"Win")+COUNTIF($G$6:G43,"Loss"))</f>
        <v>0.578947368421053</v>
      </c>
    </row>
    <row r="44" customFormat="false" ht="19.5" hidden="false" customHeight="true" outlineLevel="0" collapsed="false">
      <c r="A44" s="14" t="s">
        <v>97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customFormat="false" ht="15" hidden="false" customHeight="true" outlineLevel="0" collapsed="false">
      <c r="A45" s="15" t="s">
        <v>98</v>
      </c>
      <c r="B45" s="15"/>
      <c r="C45" s="16" t="n">
        <f aca="false">COUNTA(A6:A43)</f>
        <v>38</v>
      </c>
      <c r="D45" s="17" t="s">
        <v>99</v>
      </c>
      <c r="E45" s="16" t="n">
        <f aca="false">COUNTIF(G6:G43,"Win")</f>
        <v>22</v>
      </c>
      <c r="F45" s="17" t="s">
        <v>100</v>
      </c>
      <c r="G45" s="16" t="n">
        <f aca="false">COUNTIF(G6:G43,"Loss")</f>
        <v>16</v>
      </c>
      <c r="H45" s="17" t="s">
        <v>101</v>
      </c>
      <c r="I45" s="18" t="n">
        <f aca="false">E45/C45</f>
        <v>0.578947368421053</v>
      </c>
      <c r="J45" s="17"/>
      <c r="K45" s="19"/>
      <c r="L45" s="17"/>
    </row>
    <row r="46" customFormat="false" ht="15" hidden="false" customHeight="true" outlineLevel="0" collapsed="false">
      <c r="A46" s="15" t="s">
        <v>102</v>
      </c>
      <c r="B46" s="15"/>
      <c r="C46" s="20" t="n">
        <f aca="false">H43-H4</f>
        <v>24.96</v>
      </c>
      <c r="D46" s="17" t="s">
        <v>103</v>
      </c>
      <c r="E46" s="20" t="n">
        <f aca="false">H43</f>
        <v>124.96</v>
      </c>
      <c r="F46" s="17" t="s">
        <v>104</v>
      </c>
      <c r="G46" s="20" t="n">
        <f aca="false">I43</f>
        <v>259.6</v>
      </c>
      <c r="H46" s="17" t="s">
        <v>105</v>
      </c>
      <c r="I46" s="20" t="n">
        <f aca="false">J43</f>
        <v>1298</v>
      </c>
      <c r="J46" s="17" t="s">
        <v>106</v>
      </c>
      <c r="K46" s="20" t="n">
        <f aca="false">K43</f>
        <v>2596</v>
      </c>
      <c r="L46" s="17"/>
    </row>
    <row r="47" customFormat="false" ht="15" hidden="false" customHeight="true" outlineLevel="0" collapsed="false">
      <c r="A47" s="15" t="s">
        <v>107</v>
      </c>
      <c r="B47" s="15"/>
      <c r="C47" s="15"/>
      <c r="D47" s="21" t="n">
        <f aca="false">L43</f>
        <v>0.578947368421053</v>
      </c>
      <c r="E47" s="19"/>
      <c r="F47" s="17"/>
      <c r="G47" s="19"/>
      <c r="H47" s="17"/>
      <c r="I47" s="19"/>
      <c r="J47" s="17"/>
      <c r="K47" s="19"/>
      <c r="L47" s="17"/>
    </row>
    <row r="49" customFormat="false" ht="15" hidden="false" customHeight="true" outlineLevel="0" collapsed="false">
      <c r="A49" s="8" t="s">
        <v>108</v>
      </c>
      <c r="B49" s="8" t="s">
        <v>40</v>
      </c>
      <c r="C49" s="9" t="s">
        <v>109</v>
      </c>
      <c r="D49" s="9" t="s">
        <v>67</v>
      </c>
      <c r="E49" s="8" t="s">
        <v>67</v>
      </c>
      <c r="F49" s="8" t="n">
        <v>2.5</v>
      </c>
      <c r="G49" s="13" t="s">
        <v>21</v>
      </c>
      <c r="H49" s="11" t="n">
        <f aca="false">H43+IF(G49="Win",(F49-1),-1)</f>
        <v>126.46</v>
      </c>
      <c r="I49" s="11" t="n">
        <f aca="false">I43+IF(G49="Win",10*(F49-1),-10)</f>
        <v>274.6</v>
      </c>
      <c r="J49" s="11" t="n">
        <f aca="false">J43+IF(G49="Win",50*(F49-1),-50)</f>
        <v>1373</v>
      </c>
      <c r="K49" s="11" t="n">
        <f aca="false">K43+IF(G49="Win",100*(F49-1),-100)</f>
        <v>2746</v>
      </c>
      <c r="L49" s="12" t="n">
        <f aca="false">COUNTIF($G$6:G49,"Win")/(COUNTIF($G$6:G49,"Win")+COUNTIF($G$6:G49,"Loss"))</f>
        <v>0.58974358974359</v>
      </c>
    </row>
    <row r="50" customFormat="false" ht="15" hidden="false" customHeight="true" outlineLevel="0" collapsed="false">
      <c r="A50" s="8" t="s">
        <v>108</v>
      </c>
      <c r="B50" s="8" t="s">
        <v>40</v>
      </c>
      <c r="C50" s="9" t="s">
        <v>70</v>
      </c>
      <c r="D50" s="9" t="s">
        <v>41</v>
      </c>
      <c r="E50" s="8" t="s">
        <v>41</v>
      </c>
      <c r="F50" s="8" t="n">
        <v>2.3</v>
      </c>
      <c r="G50" s="13" t="s">
        <v>21</v>
      </c>
      <c r="H50" s="11" t="n">
        <f aca="false">H49+IF(G50="Win",(F50-1),-1)</f>
        <v>127.76</v>
      </c>
      <c r="I50" s="11" t="n">
        <f aca="false">I49+IF(G50="Win",10*(F50-1),-10)</f>
        <v>287.6</v>
      </c>
      <c r="J50" s="11" t="n">
        <f aca="false">J49+IF(G50="Win",50*(F50-1),-50)</f>
        <v>1438</v>
      </c>
      <c r="K50" s="11" t="n">
        <f aca="false">K49+IF(G50="Win",100*(F50-1),-100)</f>
        <v>2876</v>
      </c>
      <c r="L50" s="12" t="n">
        <f aca="false">COUNTIF($G$6:G50,"Win")/(COUNTIF($G$6:G50,"Win")+COUNTIF($G$6:G50,"Loss"))</f>
        <v>0.6</v>
      </c>
    </row>
    <row r="51" customFormat="false" ht="15" hidden="false" customHeight="true" outlineLevel="0" collapsed="false">
      <c r="A51" s="8" t="s">
        <v>108</v>
      </c>
      <c r="B51" s="8" t="s">
        <v>40</v>
      </c>
      <c r="C51" s="9" t="s">
        <v>63</v>
      </c>
      <c r="D51" s="9" t="s">
        <v>110</v>
      </c>
      <c r="E51" s="8" t="s">
        <v>110</v>
      </c>
      <c r="F51" s="8" t="n">
        <v>1.75</v>
      </c>
      <c r="G51" s="10" t="s">
        <v>18</v>
      </c>
      <c r="H51" s="11" t="n">
        <f aca="false">H50+IF(G51="Win",(F51-1),-1)</f>
        <v>126.76</v>
      </c>
      <c r="I51" s="11" t="n">
        <f aca="false">I50+IF(G51="Win",10*(F51-1),-10)</f>
        <v>277.6</v>
      </c>
      <c r="J51" s="11" t="n">
        <f aca="false">J50+IF(G51="Win",50*(F51-1),-50)</f>
        <v>1388</v>
      </c>
      <c r="K51" s="11" t="n">
        <f aca="false">K50+IF(G51="Win",100*(F51-1),-100)</f>
        <v>2776</v>
      </c>
      <c r="L51" s="12" t="n">
        <f aca="false">COUNTIF($G$6:G51,"Win")/(COUNTIF($G$6:G51,"Win")+COUNTIF($G$6:G51,"Loss"))</f>
        <v>0.585365853658537</v>
      </c>
    </row>
    <row r="52" customFormat="false" ht="15" hidden="false" customHeight="true" outlineLevel="0" collapsed="false">
      <c r="A52" s="8" t="s">
        <v>111</v>
      </c>
      <c r="B52" s="8" t="s">
        <v>40</v>
      </c>
      <c r="C52" s="9" t="s">
        <v>112</v>
      </c>
      <c r="D52" s="9" t="s">
        <v>69</v>
      </c>
      <c r="E52" s="8" t="s">
        <v>69</v>
      </c>
      <c r="F52" s="8" t="n">
        <v>2.55</v>
      </c>
      <c r="G52" s="13" t="s">
        <v>21</v>
      </c>
      <c r="H52" s="11" t="n">
        <f aca="false">H51+IF(G52="Win",(F52-1),-1)</f>
        <v>128.31</v>
      </c>
      <c r="I52" s="11" t="n">
        <f aca="false">I51+IF(G52="Win",10*(F52-1),-10)</f>
        <v>293.1</v>
      </c>
      <c r="J52" s="11" t="n">
        <f aca="false">J51+IF(G52="Win",50*(F52-1),-50)</f>
        <v>1465.5</v>
      </c>
      <c r="K52" s="11" t="n">
        <f aca="false">K51+IF(G52="Win",100*(F52-1),-100)</f>
        <v>2931</v>
      </c>
      <c r="L52" s="12" t="n">
        <f aca="false">COUNTIF($G$6:G52,"Win")/(COUNTIF($G$6:G52,"Win")+COUNTIF($G$6:G52,"Loss"))</f>
        <v>0.595238095238095</v>
      </c>
    </row>
    <row r="53" customFormat="false" ht="15" hidden="false" customHeight="true" outlineLevel="0" collapsed="false">
      <c r="A53" s="8" t="s">
        <v>111</v>
      </c>
      <c r="B53" s="8" t="s">
        <v>40</v>
      </c>
      <c r="C53" s="9" t="s">
        <v>48</v>
      </c>
      <c r="D53" s="9" t="s">
        <v>113</v>
      </c>
      <c r="E53" s="8" t="s">
        <v>113</v>
      </c>
      <c r="F53" s="8" t="n">
        <v>2.25</v>
      </c>
      <c r="G53" s="13" t="s">
        <v>21</v>
      </c>
      <c r="H53" s="11" t="n">
        <f aca="false">H52+IF(G53="Win",(F53-1),-1)</f>
        <v>129.56</v>
      </c>
      <c r="I53" s="11" t="n">
        <f aca="false">I52+IF(G53="Win",10*(F53-1),-10)</f>
        <v>305.6</v>
      </c>
      <c r="J53" s="11" t="n">
        <f aca="false">J52+IF(G53="Win",50*(F53-1),-50)</f>
        <v>1528</v>
      </c>
      <c r="K53" s="11" t="n">
        <f aca="false">K52+IF(G53="Win",100*(F53-1),-100)</f>
        <v>3056</v>
      </c>
      <c r="L53" s="12" t="n">
        <f aca="false">COUNTIF($G$6:G53,"Win")/(COUNTIF($G$6:G53,"Win")+COUNTIF($G$6:G53,"Loss"))</f>
        <v>0.604651162790698</v>
      </c>
    </row>
    <row r="54" customFormat="false" ht="15" hidden="false" customHeight="true" outlineLevel="0" collapsed="false">
      <c r="A54" s="8" t="s">
        <v>111</v>
      </c>
      <c r="B54" s="8" t="s">
        <v>40</v>
      </c>
      <c r="C54" s="9" t="s">
        <v>68</v>
      </c>
      <c r="D54" s="9" t="s">
        <v>114</v>
      </c>
      <c r="E54" s="8" t="s">
        <v>114</v>
      </c>
      <c r="F54" s="8" t="n">
        <v>2.2</v>
      </c>
      <c r="G54" s="13" t="s">
        <v>21</v>
      </c>
      <c r="H54" s="11" t="n">
        <f aca="false">H53+IF(G54="Win",(F54-1),-1)</f>
        <v>130.76</v>
      </c>
      <c r="I54" s="11" t="n">
        <f aca="false">I53+IF(G54="Win",10*(F54-1),-10)</f>
        <v>317.6</v>
      </c>
      <c r="J54" s="11" t="n">
        <f aca="false">J53+IF(G54="Win",50*(F54-1),-50)</f>
        <v>1588</v>
      </c>
      <c r="K54" s="11" t="n">
        <f aca="false">K53+IF(G54="Win",100*(F54-1),-100)</f>
        <v>3176</v>
      </c>
      <c r="L54" s="12" t="n">
        <f aca="false">COUNTIF($G$6:G54,"Win")/(COUNTIF($G$6:G54,"Win")+COUNTIF($G$6:G54,"Loss"))</f>
        <v>0.613636363636364</v>
      </c>
    </row>
    <row r="55" customFormat="false" ht="15" hidden="false" customHeight="true" outlineLevel="0" collapsed="false">
      <c r="A55" s="8" t="s">
        <v>115</v>
      </c>
      <c r="B55" s="8" t="s">
        <v>15</v>
      </c>
      <c r="C55" s="9" t="s">
        <v>116</v>
      </c>
      <c r="D55" s="9" t="s">
        <v>90</v>
      </c>
      <c r="E55" s="8" t="s">
        <v>90</v>
      </c>
      <c r="F55" s="8" t="n">
        <v>3.5</v>
      </c>
      <c r="G55" s="13" t="s">
        <v>21</v>
      </c>
      <c r="H55" s="11" t="n">
        <f aca="false">H54+IF(G55="Win",(F55-1),-1)</f>
        <v>133.26</v>
      </c>
      <c r="I55" s="11" t="n">
        <f aca="false">I54+IF(G55="Win",10*(F55-1),-10)</f>
        <v>342.6</v>
      </c>
      <c r="J55" s="11" t="n">
        <f aca="false">J54+IF(G55="Win",50*(F55-1),-50)</f>
        <v>1713</v>
      </c>
      <c r="K55" s="11" t="n">
        <f aca="false">K54+IF(G55="Win",100*(F55-1),-100)</f>
        <v>3426</v>
      </c>
      <c r="L55" s="12" t="n">
        <f aca="false">COUNTIF($G$6:G55,"Win")/(COUNTIF($G$6:G55,"Win")+COUNTIF($G$6:G55,"Loss"))</f>
        <v>0.622222222222222</v>
      </c>
    </row>
    <row r="56" customFormat="false" ht="15" hidden="false" customHeight="true" outlineLevel="0" collapsed="false">
      <c r="A56" s="8" t="s">
        <v>115</v>
      </c>
      <c r="B56" s="8" t="s">
        <v>22</v>
      </c>
      <c r="C56" s="9" t="s">
        <v>23</v>
      </c>
      <c r="D56" s="9" t="s">
        <v>26</v>
      </c>
      <c r="E56" s="8" t="s">
        <v>23</v>
      </c>
      <c r="F56" s="8" t="n">
        <v>3.3</v>
      </c>
      <c r="G56" s="13" t="s">
        <v>21</v>
      </c>
      <c r="H56" s="11" t="n">
        <f aca="false">H55+IF(G56="Win",(F56-1),-1)</f>
        <v>135.56</v>
      </c>
      <c r="I56" s="11" t="n">
        <f aca="false">I55+IF(G56="Win",10*(F56-1),-10)</f>
        <v>365.6</v>
      </c>
      <c r="J56" s="11" t="n">
        <f aca="false">J55+IF(G56="Win",50*(F56-1),-50)</f>
        <v>1828</v>
      </c>
      <c r="K56" s="11" t="n">
        <f aca="false">K55+IF(G56="Win",100*(F56-1),-100)</f>
        <v>3656</v>
      </c>
      <c r="L56" s="12" t="n">
        <f aca="false">COUNTIF($G$6:G56,"Win")/(COUNTIF($G$6:G56,"Win")+COUNTIF($G$6:G56,"Loss"))</f>
        <v>0.630434782608696</v>
      </c>
    </row>
    <row r="57" customFormat="false" ht="15" hidden="false" customHeight="true" outlineLevel="0" collapsed="false">
      <c r="A57" s="8" t="s">
        <v>115</v>
      </c>
      <c r="B57" s="8" t="s">
        <v>22</v>
      </c>
      <c r="C57" s="9" t="s">
        <v>29</v>
      </c>
      <c r="D57" s="9" t="s">
        <v>117</v>
      </c>
      <c r="E57" s="8" t="s">
        <v>117</v>
      </c>
      <c r="F57" s="8" t="n">
        <v>3</v>
      </c>
      <c r="G57" s="13" t="s">
        <v>21</v>
      </c>
      <c r="H57" s="11" t="n">
        <f aca="false">H56+IF(G57="Win",(F57-1),-1)</f>
        <v>137.56</v>
      </c>
      <c r="I57" s="11" t="n">
        <f aca="false">I56+IF(G57="Win",10*(F57-1),-10)</f>
        <v>385.6</v>
      </c>
      <c r="J57" s="11" t="n">
        <f aca="false">J56+IF(G57="Win",50*(F57-1),-50)</f>
        <v>1928</v>
      </c>
      <c r="K57" s="11" t="n">
        <f aca="false">K56+IF(G57="Win",100*(F57-1),-100)</f>
        <v>3856</v>
      </c>
      <c r="L57" s="12" t="n">
        <f aca="false">COUNTIF($G$6:G57,"Win")/(COUNTIF($G$6:G57,"Win")+COUNTIF($G$6:G57,"Loss"))</f>
        <v>0.638297872340426</v>
      </c>
    </row>
    <row r="58" customFormat="false" ht="15" hidden="false" customHeight="true" outlineLevel="0" collapsed="false">
      <c r="A58" s="8" t="s">
        <v>118</v>
      </c>
      <c r="B58" s="8" t="s">
        <v>33</v>
      </c>
      <c r="C58" s="9" t="s">
        <v>35</v>
      </c>
      <c r="D58" s="9" t="s">
        <v>78</v>
      </c>
      <c r="E58" s="8" t="s">
        <v>31</v>
      </c>
      <c r="F58" s="8" t="n">
        <v>3.5</v>
      </c>
      <c r="G58" s="10" t="s">
        <v>18</v>
      </c>
      <c r="H58" s="11" t="n">
        <f aca="false">H57+IF(G58="Win",(F58-1),-1)</f>
        <v>136.56</v>
      </c>
      <c r="I58" s="11" t="n">
        <f aca="false">I57+IF(G58="Win",10*(F58-1),-10)</f>
        <v>375.6</v>
      </c>
      <c r="J58" s="11" t="n">
        <f aca="false">J57+IF(G58="Win",50*(F58-1),-50)</f>
        <v>1878</v>
      </c>
      <c r="K58" s="11" t="n">
        <f aca="false">K57+IF(G58="Win",100*(F58-1),-100)</f>
        <v>3756</v>
      </c>
      <c r="L58" s="12" t="n">
        <f aca="false">COUNTIF($G$6:G58,"Win")/(COUNTIF($G$6:G58,"Win")+COUNTIF($G$6:G58,"Loss"))</f>
        <v>0.625</v>
      </c>
    </row>
    <row r="59" customFormat="false" ht="15" hidden="false" customHeight="true" outlineLevel="0" collapsed="false">
      <c r="A59" s="8" t="s">
        <v>119</v>
      </c>
      <c r="B59" s="8" t="s">
        <v>22</v>
      </c>
      <c r="C59" s="9" t="s">
        <v>120</v>
      </c>
      <c r="D59" s="9" t="s">
        <v>121</v>
      </c>
      <c r="E59" s="8" t="s">
        <v>120</v>
      </c>
      <c r="F59" s="8" t="n">
        <v>3.25</v>
      </c>
      <c r="G59" s="13" t="s">
        <v>21</v>
      </c>
      <c r="H59" s="11" t="n">
        <f aca="false">H58+IF(G59="Win",(F59-1),-1)</f>
        <v>138.81</v>
      </c>
      <c r="I59" s="11" t="n">
        <f aca="false">I58+IF(G59="Win",10*(F59-1),-10)</f>
        <v>398.1</v>
      </c>
      <c r="J59" s="11" t="n">
        <f aca="false">J58+IF(G59="Win",50*(F59-1),-50)</f>
        <v>1990.5</v>
      </c>
      <c r="K59" s="11" t="n">
        <f aca="false">K58+IF(G59="Win",100*(F59-1),-100)</f>
        <v>3981</v>
      </c>
      <c r="L59" s="12" t="n">
        <f aca="false">COUNTIF($G$6:G59,"Win")/(COUNTIF($G$6:G59,"Win")+COUNTIF($G$6:G59,"Loss"))</f>
        <v>0.63265306122449</v>
      </c>
    </row>
    <row r="60" customFormat="false" ht="15" hidden="false" customHeight="true" outlineLevel="0" collapsed="false">
      <c r="A60" s="8" t="s">
        <v>119</v>
      </c>
      <c r="B60" s="8" t="s">
        <v>33</v>
      </c>
      <c r="C60" s="9" t="s">
        <v>122</v>
      </c>
      <c r="D60" s="9" t="s">
        <v>34</v>
      </c>
      <c r="E60" s="8" t="s">
        <v>122</v>
      </c>
      <c r="F60" s="8" t="n">
        <v>3</v>
      </c>
      <c r="G60" s="13" t="s">
        <v>21</v>
      </c>
      <c r="H60" s="11" t="n">
        <f aca="false">H59+IF(G60="Win",(F60-1),-1)</f>
        <v>140.81</v>
      </c>
      <c r="I60" s="11" t="n">
        <f aca="false">I59+IF(G60="Win",10*(F60-1),-10)</f>
        <v>418.1</v>
      </c>
      <c r="J60" s="11" t="n">
        <f aca="false">J59+IF(G60="Win",50*(F60-1),-50)</f>
        <v>2090.5</v>
      </c>
      <c r="K60" s="11" t="n">
        <f aca="false">K59+IF(G60="Win",100*(F60-1),-100)</f>
        <v>4181</v>
      </c>
      <c r="L60" s="12" t="n">
        <f aca="false">COUNTIF($G$6:G60,"Win")/(COUNTIF($G$6:G60,"Win")+COUNTIF($G$6:G60,"Loss"))</f>
        <v>0.64</v>
      </c>
    </row>
    <row r="61" customFormat="false" ht="15" hidden="false" customHeight="true" outlineLevel="0" collapsed="false">
      <c r="A61" s="8" t="s">
        <v>119</v>
      </c>
      <c r="B61" s="8" t="s">
        <v>33</v>
      </c>
      <c r="C61" s="9" t="s">
        <v>123</v>
      </c>
      <c r="D61" s="9" t="s">
        <v>124</v>
      </c>
      <c r="E61" s="8" t="s">
        <v>123</v>
      </c>
      <c r="F61" s="8" t="n">
        <v>2.15</v>
      </c>
      <c r="G61" s="10" t="s">
        <v>18</v>
      </c>
      <c r="H61" s="11" t="n">
        <f aca="false">H60+IF(G61="Win",(F61-1),-1)</f>
        <v>139.81</v>
      </c>
      <c r="I61" s="11" t="n">
        <f aca="false">I60+IF(G61="Win",10*(F61-1),-10)</f>
        <v>408.1</v>
      </c>
      <c r="J61" s="11" t="n">
        <f aca="false">J60+IF(G61="Win",50*(F61-1),-50)</f>
        <v>2040.5</v>
      </c>
      <c r="K61" s="11" t="n">
        <f aca="false">K60+IF(G61="Win",100*(F61-1),-100)</f>
        <v>4081</v>
      </c>
      <c r="L61" s="12" t="n">
        <f aca="false">COUNTIF($G$6:G61,"Win")/(COUNTIF($G$6:G61,"Win")+COUNTIF($G$6:G61,"Loss"))</f>
        <v>0.627450980392157</v>
      </c>
    </row>
    <row r="62" customFormat="false" ht="15" hidden="false" customHeight="true" outlineLevel="0" collapsed="false">
      <c r="A62" s="8" t="s">
        <v>125</v>
      </c>
      <c r="B62" s="8" t="s">
        <v>52</v>
      </c>
      <c r="C62" s="9" t="s">
        <v>94</v>
      </c>
      <c r="D62" s="9" t="s">
        <v>55</v>
      </c>
      <c r="E62" s="8" t="s">
        <v>94</v>
      </c>
      <c r="F62" s="8" t="n">
        <v>1.75</v>
      </c>
      <c r="G62" s="13" t="s">
        <v>21</v>
      </c>
      <c r="H62" s="11" t="n">
        <f aca="false">H61+IF(G62="Win",(F62-1),-1)</f>
        <v>140.56</v>
      </c>
      <c r="I62" s="11" t="n">
        <f aca="false">I61+IF(G62="Win",10*(F62-1),-10)</f>
        <v>415.6</v>
      </c>
      <c r="J62" s="11" t="n">
        <f aca="false">J61+IF(G62="Win",50*(F62-1),-50)</f>
        <v>2078</v>
      </c>
      <c r="K62" s="11" t="n">
        <f aca="false">K61+IF(G62="Win",100*(F62-1),-100)</f>
        <v>4156</v>
      </c>
      <c r="L62" s="12" t="n">
        <f aca="false">COUNTIF($G$6:G62,"Win")/(COUNTIF($G$6:G62,"Win")+COUNTIF($G$6:G62,"Loss"))</f>
        <v>0.634615384615385</v>
      </c>
    </row>
    <row r="63" customFormat="false" ht="15" hidden="false" customHeight="true" outlineLevel="0" collapsed="false">
      <c r="A63" s="8" t="s">
        <v>126</v>
      </c>
      <c r="B63" s="8" t="s">
        <v>33</v>
      </c>
      <c r="C63" s="9" t="s">
        <v>127</v>
      </c>
      <c r="D63" s="9" t="s">
        <v>128</v>
      </c>
      <c r="E63" s="8" t="s">
        <v>127</v>
      </c>
      <c r="F63" s="8" t="n">
        <v>2.1</v>
      </c>
      <c r="G63" s="13" t="s">
        <v>21</v>
      </c>
      <c r="H63" s="11" t="n">
        <f aca="false">H62+IF(G63="Win",(F63-1),-1)</f>
        <v>141.66</v>
      </c>
      <c r="I63" s="11" t="n">
        <f aca="false">I62+IF(G63="Win",10*(F63-1),-10)</f>
        <v>426.6</v>
      </c>
      <c r="J63" s="11" t="n">
        <f aca="false">J62+IF(G63="Win",50*(F63-1),-50)</f>
        <v>2133</v>
      </c>
      <c r="K63" s="11" t="n">
        <f aca="false">K62+IF(G63="Win",100*(F63-1),-100)</f>
        <v>4266</v>
      </c>
      <c r="L63" s="12" t="n">
        <f aca="false">COUNTIF($G$6:G63,"Win")/(COUNTIF($G$6:G63,"Win")+COUNTIF($G$6:G63,"Loss"))</f>
        <v>0.641509433962264</v>
      </c>
    </row>
    <row r="64" customFormat="false" ht="15" hidden="false" customHeight="true" outlineLevel="0" collapsed="false">
      <c r="A64" s="8" t="s">
        <v>129</v>
      </c>
      <c r="B64" s="8" t="s">
        <v>33</v>
      </c>
      <c r="C64" s="9" t="s">
        <v>50</v>
      </c>
      <c r="D64" s="9" t="s">
        <v>130</v>
      </c>
      <c r="E64" s="8" t="s">
        <v>50</v>
      </c>
      <c r="F64" s="8" t="n">
        <v>3</v>
      </c>
      <c r="G64" s="13" t="s">
        <v>21</v>
      </c>
      <c r="H64" s="11" t="n">
        <f aca="false">H63+IF(G64="Win",(F64-1),-1)</f>
        <v>143.66</v>
      </c>
      <c r="I64" s="11" t="n">
        <f aca="false">I63+IF(G64="Win",10*(F64-1),-10)</f>
        <v>446.6</v>
      </c>
      <c r="J64" s="11" t="n">
        <f aca="false">J63+IF(G64="Win",50*(F64-1),-50)</f>
        <v>2233</v>
      </c>
      <c r="K64" s="11" t="n">
        <f aca="false">K63+IF(G64="Win",100*(F64-1),-100)</f>
        <v>4466</v>
      </c>
      <c r="L64" s="12" t="n">
        <f aca="false">COUNTIF($G$6:G64,"Win")/(COUNTIF($G$6:G64,"Win")+COUNTIF($G$6:G64,"Loss"))</f>
        <v>0.648148148148148</v>
      </c>
    </row>
    <row r="65" customFormat="false" ht="15" hidden="false" customHeight="true" outlineLevel="0" collapsed="false">
      <c r="A65" s="8" t="s">
        <v>129</v>
      </c>
      <c r="B65" s="8" t="s">
        <v>22</v>
      </c>
      <c r="C65" s="9" t="s">
        <v>131</v>
      </c>
      <c r="D65" s="9" t="s">
        <v>77</v>
      </c>
      <c r="E65" s="8" t="s">
        <v>131</v>
      </c>
      <c r="F65" s="8" t="n">
        <v>3.5</v>
      </c>
      <c r="G65" s="13" t="s">
        <v>21</v>
      </c>
      <c r="H65" s="11" t="n">
        <f aca="false">H64+IF(G65="Win",(F65-1),-1)</f>
        <v>146.16</v>
      </c>
      <c r="I65" s="11" t="n">
        <f aca="false">I64+IF(G65="Win",10*(F65-1),-10)</f>
        <v>471.6</v>
      </c>
      <c r="J65" s="11" t="n">
        <f aca="false">J64+IF(G65="Win",50*(F65-1),-50)</f>
        <v>2358</v>
      </c>
      <c r="K65" s="11" t="n">
        <f aca="false">K64+IF(G65="Win",100*(F65-1),-100)</f>
        <v>4716</v>
      </c>
      <c r="L65" s="12" t="n">
        <f aca="false">COUNTIF($G$6:G65,"Win")/(COUNTIF($G$6:G65,"Win")+COUNTIF($G$6:G65,"Loss"))</f>
        <v>0.654545454545455</v>
      </c>
    </row>
    <row r="66" customFormat="false" ht="15" hidden="false" customHeight="true" outlineLevel="0" collapsed="false">
      <c r="A66" s="8" t="s">
        <v>129</v>
      </c>
      <c r="B66" s="8" t="s">
        <v>33</v>
      </c>
      <c r="C66" s="9" t="s">
        <v>72</v>
      </c>
      <c r="D66" s="9" t="s">
        <v>44</v>
      </c>
      <c r="E66" s="8" t="s">
        <v>44</v>
      </c>
      <c r="F66" s="8" t="n">
        <v>3.1</v>
      </c>
      <c r="G66" s="13" t="s">
        <v>21</v>
      </c>
      <c r="H66" s="11" t="n">
        <f aca="false">H65+IF(G66="Win",(F66-1),-1)</f>
        <v>148.26</v>
      </c>
      <c r="I66" s="11" t="n">
        <f aca="false">I65+IF(G66="Win",10*(F66-1),-10)</f>
        <v>492.6</v>
      </c>
      <c r="J66" s="11" t="n">
        <f aca="false">J65+IF(G66="Win",50*(F66-1),-50)</f>
        <v>2463</v>
      </c>
      <c r="K66" s="11" t="n">
        <f aca="false">K65+IF(G66="Win",100*(F66-1),-100)</f>
        <v>4926</v>
      </c>
      <c r="L66" s="12" t="n">
        <f aca="false">COUNTIF($G$6:G66,"Win")/(COUNTIF($G$6:G66,"Win")+COUNTIF($G$6:G66,"Loss"))</f>
        <v>0.660714285714286</v>
      </c>
    </row>
    <row r="67" customFormat="false" ht="15" hidden="false" customHeight="true" outlineLevel="0" collapsed="false">
      <c r="A67" s="8" t="s">
        <v>132</v>
      </c>
      <c r="B67" s="8" t="s">
        <v>33</v>
      </c>
      <c r="C67" s="9" t="s">
        <v>79</v>
      </c>
      <c r="D67" s="9" t="s">
        <v>123</v>
      </c>
      <c r="E67" s="8" t="s">
        <v>79</v>
      </c>
      <c r="F67" s="8" t="n">
        <v>2.01</v>
      </c>
      <c r="G67" s="13" t="s">
        <v>21</v>
      </c>
      <c r="H67" s="11" t="n">
        <f aca="false">H66+IF(G67="Win",(F67-1),-1)</f>
        <v>149.27</v>
      </c>
      <c r="I67" s="11" t="n">
        <f aca="false">I66+IF(G67="Win",10*(F67-1),-10)</f>
        <v>502.7</v>
      </c>
      <c r="J67" s="11" t="n">
        <f aca="false">J66+IF(G67="Win",50*(F67-1),-50)</f>
        <v>2513.5</v>
      </c>
      <c r="K67" s="11" t="n">
        <f aca="false">K66+IF(G67="Win",100*(F67-1),-100)</f>
        <v>5027</v>
      </c>
      <c r="L67" s="12" t="n">
        <f aca="false">COUNTIF($G$6:G67,"Win")/(COUNTIF($G$6:G67,"Win")+COUNTIF($G$6:G67,"Loss"))</f>
        <v>0.666666666666667</v>
      </c>
    </row>
    <row r="68" customFormat="false" ht="15" hidden="false" customHeight="true" outlineLevel="0" collapsed="false">
      <c r="A68" s="8" t="s">
        <v>133</v>
      </c>
      <c r="B68" s="8" t="s">
        <v>40</v>
      </c>
      <c r="C68" s="9" t="s">
        <v>113</v>
      </c>
      <c r="D68" s="9" t="s">
        <v>84</v>
      </c>
      <c r="E68" s="8" t="s">
        <v>84</v>
      </c>
      <c r="F68" s="8" t="n">
        <v>1.95</v>
      </c>
      <c r="G68" s="13" t="s">
        <v>21</v>
      </c>
      <c r="H68" s="11" t="n">
        <f aca="false">H67+IF(G68="Win",(F68-1),-1)</f>
        <v>150.22</v>
      </c>
      <c r="I68" s="11" t="n">
        <f aca="false">I67+IF(G68="Win",10*(F68-1),-10)</f>
        <v>512.2</v>
      </c>
      <c r="J68" s="11" t="n">
        <f aca="false">J67+IF(G68="Win",50*(F68-1),-50)</f>
        <v>2561</v>
      </c>
      <c r="K68" s="11" t="n">
        <f aca="false">K67+IF(G68="Win",100*(F68-1),-100)</f>
        <v>5122</v>
      </c>
      <c r="L68" s="12" t="n">
        <f aca="false">COUNTIF($G$6:G68,"Win")/(COUNTIF($G$6:G68,"Win")+COUNTIF($G$6:G68,"Loss"))</f>
        <v>0.672413793103448</v>
      </c>
    </row>
    <row r="69" customFormat="false" ht="15" hidden="false" customHeight="true" outlineLevel="0" collapsed="false">
      <c r="A69" s="8" t="s">
        <v>133</v>
      </c>
      <c r="B69" s="8" t="s">
        <v>40</v>
      </c>
      <c r="C69" s="9" t="s">
        <v>48</v>
      </c>
      <c r="D69" s="9" t="s">
        <v>134</v>
      </c>
      <c r="E69" s="8" t="s">
        <v>134</v>
      </c>
      <c r="F69" s="8" t="n">
        <v>2.1</v>
      </c>
      <c r="G69" s="13" t="s">
        <v>21</v>
      </c>
      <c r="H69" s="11" t="n">
        <f aca="false">H68+IF(G69="Win",(F69-1),-1)</f>
        <v>151.32</v>
      </c>
      <c r="I69" s="11" t="n">
        <f aca="false">I68+IF(G69="Win",10*(F69-1),-10)</f>
        <v>523.2</v>
      </c>
      <c r="J69" s="11" t="n">
        <f aca="false">J68+IF(G69="Win",50*(F69-1),-50)</f>
        <v>2616</v>
      </c>
      <c r="K69" s="11" t="n">
        <f aca="false">K68+IF(G69="Win",100*(F69-1),-100)</f>
        <v>5232</v>
      </c>
      <c r="L69" s="12" t="n">
        <f aca="false">COUNTIF($G$6:G69,"Win")/(COUNTIF($G$6:G69,"Win")+COUNTIF($G$6:G69,"Loss"))</f>
        <v>0.677966101694915</v>
      </c>
    </row>
    <row r="70" customFormat="false" ht="15" hidden="false" customHeight="true" outlineLevel="0" collapsed="false">
      <c r="A70" s="8" t="s">
        <v>133</v>
      </c>
      <c r="B70" s="8" t="s">
        <v>40</v>
      </c>
      <c r="C70" s="9" t="s">
        <v>135</v>
      </c>
      <c r="D70" s="9" t="s">
        <v>114</v>
      </c>
      <c r="E70" s="8" t="s">
        <v>135</v>
      </c>
      <c r="F70" s="8" t="n">
        <v>1.91</v>
      </c>
      <c r="G70" s="13" t="s">
        <v>21</v>
      </c>
      <c r="H70" s="11" t="n">
        <f aca="false">H69+IF(G70="Win",(F70-1),-1)</f>
        <v>152.23</v>
      </c>
      <c r="I70" s="11" t="n">
        <f aca="false">I69+IF(G70="Win",10*(F70-1),-10)</f>
        <v>532.3</v>
      </c>
      <c r="J70" s="11" t="n">
        <f aca="false">J69+IF(G70="Win",50*(F70-1),-50)</f>
        <v>2661.5</v>
      </c>
      <c r="K70" s="11" t="n">
        <f aca="false">K69+IF(G70="Win",100*(F70-1),-100)</f>
        <v>5323</v>
      </c>
      <c r="L70" s="12" t="n">
        <f aca="false">COUNTIF($G$6:G70,"Win")/(COUNTIF($G$6:G70,"Win")+COUNTIF($G$6:G70,"Loss"))</f>
        <v>0.683333333333333</v>
      </c>
    </row>
    <row r="71" customFormat="false" ht="15" hidden="false" customHeight="true" outlineLevel="0" collapsed="false">
      <c r="A71" s="8" t="s">
        <v>136</v>
      </c>
      <c r="B71" s="8" t="s">
        <v>40</v>
      </c>
      <c r="C71" s="9" t="s">
        <v>66</v>
      </c>
      <c r="D71" s="9" t="s">
        <v>67</v>
      </c>
      <c r="E71" s="8" t="s">
        <v>67</v>
      </c>
      <c r="F71" s="8" t="n">
        <v>3.4</v>
      </c>
      <c r="G71" s="13" t="s">
        <v>21</v>
      </c>
      <c r="H71" s="11" t="n">
        <f aca="false">H70+IF(G71="Win",(F71-1),-1)</f>
        <v>154.63</v>
      </c>
      <c r="I71" s="11" t="n">
        <f aca="false">I70+IF(G71="Win",10*(F71-1),-10)</f>
        <v>556.3</v>
      </c>
      <c r="J71" s="11" t="n">
        <f aca="false">J70+IF(G71="Win",50*(F71-1),-50)</f>
        <v>2781.5</v>
      </c>
      <c r="K71" s="11" t="n">
        <f aca="false">K70+IF(G71="Win",100*(F71-1),-100)</f>
        <v>5563</v>
      </c>
      <c r="L71" s="12" t="n">
        <f aca="false">COUNTIF($G$6:G71,"Win")/(COUNTIF($G$6:G71,"Win")+COUNTIF($G$6:G71,"Loss"))</f>
        <v>0.688524590163934</v>
      </c>
    </row>
    <row r="72" customFormat="false" ht="15" hidden="false" customHeight="true" outlineLevel="0" collapsed="false">
      <c r="A72" s="8" t="s">
        <v>136</v>
      </c>
      <c r="B72" s="8" t="s">
        <v>40</v>
      </c>
      <c r="C72" s="9" t="s">
        <v>137</v>
      </c>
      <c r="D72" s="9" t="s">
        <v>138</v>
      </c>
      <c r="E72" s="8" t="s">
        <v>137</v>
      </c>
      <c r="F72" s="8" t="n">
        <v>2.75</v>
      </c>
      <c r="G72" s="10" t="s">
        <v>18</v>
      </c>
      <c r="H72" s="11" t="n">
        <f aca="false">H71+IF(G72="Win",(F72-1),-1)</f>
        <v>153.63</v>
      </c>
      <c r="I72" s="11" t="n">
        <f aca="false">I71+IF(G72="Win",10*(F72-1),-10)</f>
        <v>546.3</v>
      </c>
      <c r="J72" s="11" t="n">
        <f aca="false">J71+IF(G72="Win",50*(F72-1),-50)</f>
        <v>2731.5</v>
      </c>
      <c r="K72" s="11" t="n">
        <f aca="false">K71+IF(G72="Win",100*(F72-1),-100)</f>
        <v>5463</v>
      </c>
      <c r="L72" s="12" t="n">
        <f aca="false">COUNTIF($G$6:G72,"Win")/(COUNTIF($G$6:G72,"Win")+COUNTIF($G$6:G72,"Loss"))</f>
        <v>0.67741935483871</v>
      </c>
    </row>
    <row r="73" customFormat="false" ht="15" hidden="false" customHeight="true" outlineLevel="0" collapsed="false">
      <c r="A73" s="8" t="s">
        <v>136</v>
      </c>
      <c r="B73" s="8" t="s">
        <v>40</v>
      </c>
      <c r="C73" s="9" t="s">
        <v>83</v>
      </c>
      <c r="D73" s="9" t="s">
        <v>70</v>
      </c>
      <c r="E73" s="8" t="s">
        <v>83</v>
      </c>
      <c r="F73" s="8" t="n">
        <v>2.05</v>
      </c>
      <c r="G73" s="13" t="s">
        <v>21</v>
      </c>
      <c r="H73" s="11" t="n">
        <f aca="false">H72+IF(G73="Win",(F73-1),-1)</f>
        <v>154.68</v>
      </c>
      <c r="I73" s="11" t="n">
        <f aca="false">I72+IF(G73="Win",10*(F73-1),-10)</f>
        <v>556.8</v>
      </c>
      <c r="J73" s="11" t="n">
        <f aca="false">J72+IF(G73="Win",50*(F73-1),-50)</f>
        <v>2784</v>
      </c>
      <c r="K73" s="11" t="n">
        <f aca="false">K72+IF(G73="Win",100*(F73-1),-100)</f>
        <v>5568</v>
      </c>
      <c r="L73" s="12" t="n">
        <f aca="false">COUNTIF($G$6:G73,"Win")/(COUNTIF($G$6:G73,"Win")+COUNTIF($G$6:G73,"Loss"))</f>
        <v>0.682539682539683</v>
      </c>
    </row>
    <row r="74" customFormat="false" ht="15" hidden="false" customHeight="true" outlineLevel="0" collapsed="false">
      <c r="A74" s="8" t="s">
        <v>139</v>
      </c>
      <c r="B74" s="8" t="s">
        <v>33</v>
      </c>
      <c r="C74" s="9" t="s">
        <v>128</v>
      </c>
      <c r="D74" s="9" t="s">
        <v>45</v>
      </c>
      <c r="E74" s="8" t="s">
        <v>31</v>
      </c>
      <c r="F74" s="8" t="n">
        <v>3.3</v>
      </c>
      <c r="G74" s="13" t="s">
        <v>21</v>
      </c>
      <c r="H74" s="11" t="n">
        <f aca="false">H73+IF(G74="Win",(F74-1),-1)</f>
        <v>156.98</v>
      </c>
      <c r="I74" s="11" t="n">
        <f aca="false">I73+IF(G74="Win",10*(F74-1),-10)</f>
        <v>579.8</v>
      </c>
      <c r="J74" s="11" t="n">
        <f aca="false">J73+IF(G74="Win",50*(F74-1),-50)</f>
        <v>2899</v>
      </c>
      <c r="K74" s="11" t="n">
        <f aca="false">K73+IF(G74="Win",100*(F74-1),-100)</f>
        <v>5798</v>
      </c>
      <c r="L74" s="12" t="n">
        <f aca="false">COUNTIF($G$6:G74,"Win")/(COUNTIF($G$6:G74,"Win")+COUNTIF($G$6:G74,"Loss"))</f>
        <v>0.6875</v>
      </c>
    </row>
    <row r="75" customFormat="false" ht="15" hidden="false" customHeight="true" outlineLevel="0" collapsed="false">
      <c r="A75" s="8" t="s">
        <v>140</v>
      </c>
      <c r="B75" s="8" t="s">
        <v>15</v>
      </c>
      <c r="C75" s="9" t="s">
        <v>141</v>
      </c>
      <c r="D75" s="9" t="s">
        <v>88</v>
      </c>
      <c r="E75" s="8" t="s">
        <v>88</v>
      </c>
      <c r="F75" s="8" t="n">
        <v>3.2</v>
      </c>
      <c r="G75" s="13" t="s">
        <v>21</v>
      </c>
      <c r="H75" s="11" t="n">
        <f aca="false">H74+IF(G75="Win",(F75-1),-1)</f>
        <v>159.18</v>
      </c>
      <c r="I75" s="11" t="n">
        <f aca="false">I74+IF(G75="Win",10*(F75-1),-10)</f>
        <v>601.8</v>
      </c>
      <c r="J75" s="11" t="n">
        <f aca="false">J74+IF(G75="Win",50*(F75-1),-50)</f>
        <v>3009</v>
      </c>
      <c r="K75" s="11" t="n">
        <f aca="false">K74+IF(G75="Win",100*(F75-1),-100)</f>
        <v>6018</v>
      </c>
      <c r="L75" s="12" t="n">
        <f aca="false">COUNTIF($G$6:G75,"Win")/(COUNTIF($G$6:G75,"Win")+COUNTIF($G$6:G75,"Loss"))</f>
        <v>0.692307692307692</v>
      </c>
    </row>
    <row r="76" customFormat="false" ht="15" hidden="false" customHeight="true" outlineLevel="0" collapsed="false">
      <c r="A76" s="8" t="s">
        <v>140</v>
      </c>
      <c r="B76" s="8" t="s">
        <v>22</v>
      </c>
      <c r="C76" s="9" t="s">
        <v>24</v>
      </c>
      <c r="D76" s="9" t="s">
        <v>29</v>
      </c>
      <c r="E76" s="8" t="s">
        <v>29</v>
      </c>
      <c r="F76" s="8" t="n">
        <v>3.25</v>
      </c>
      <c r="G76" s="13" t="s">
        <v>21</v>
      </c>
      <c r="H76" s="11" t="n">
        <f aca="false">H75+IF(G76="Win",(F76-1),-1)</f>
        <v>161.43</v>
      </c>
      <c r="I76" s="11" t="n">
        <f aca="false">I75+IF(G76="Win",10*(F76-1),-10)</f>
        <v>624.3</v>
      </c>
      <c r="J76" s="11" t="n">
        <f aca="false">J75+IF(G76="Win",50*(F76-1),-50)</f>
        <v>3121.5</v>
      </c>
      <c r="K76" s="11" t="n">
        <f aca="false">K75+IF(G76="Win",100*(F76-1),-100)</f>
        <v>6243</v>
      </c>
      <c r="L76" s="12" t="n">
        <f aca="false">COUNTIF($G$6:G76,"Win")/(COUNTIF($G$6:G76,"Win")+COUNTIF($G$6:G76,"Loss"))</f>
        <v>0.696969696969697</v>
      </c>
    </row>
    <row r="77" customFormat="false" ht="15" hidden="false" customHeight="true" outlineLevel="0" collapsed="false">
      <c r="A77" s="8" t="s">
        <v>140</v>
      </c>
      <c r="B77" s="8" t="s">
        <v>52</v>
      </c>
      <c r="C77" s="9" t="s">
        <v>54</v>
      </c>
      <c r="D77" s="9" t="s">
        <v>55</v>
      </c>
      <c r="E77" s="8" t="s">
        <v>54</v>
      </c>
      <c r="F77" s="8" t="n">
        <v>3.4</v>
      </c>
      <c r="G77" s="13" t="s">
        <v>21</v>
      </c>
      <c r="H77" s="11" t="n">
        <f aca="false">H76+IF(G77="Win",(F77-1),-1)</f>
        <v>163.83</v>
      </c>
      <c r="I77" s="11" t="n">
        <f aca="false">I76+IF(G77="Win",10*(F77-1),-10)</f>
        <v>648.3</v>
      </c>
      <c r="J77" s="11" t="n">
        <f aca="false">J76+IF(G77="Win",50*(F77-1),-50)</f>
        <v>3241.5</v>
      </c>
      <c r="K77" s="11" t="n">
        <f aca="false">K76+IF(G77="Win",100*(F77-1),-100)</f>
        <v>6483</v>
      </c>
      <c r="L77" s="12" t="n">
        <f aca="false">COUNTIF($G$6:G77,"Win")/(COUNTIF($G$6:G77,"Win")+COUNTIF($G$6:G77,"Loss"))</f>
        <v>0.701492537313433</v>
      </c>
    </row>
    <row r="78" customFormat="false" ht="15" hidden="false" customHeight="true" outlineLevel="0" collapsed="false">
      <c r="A78" s="8" t="s">
        <v>142</v>
      </c>
      <c r="B78" s="8" t="s">
        <v>52</v>
      </c>
      <c r="C78" s="9" t="s">
        <v>95</v>
      </c>
      <c r="D78" s="9" t="s">
        <v>143</v>
      </c>
      <c r="E78" s="8" t="s">
        <v>95</v>
      </c>
      <c r="F78" s="8" t="n">
        <v>2.3</v>
      </c>
      <c r="G78" s="13" t="s">
        <v>21</v>
      </c>
      <c r="H78" s="11" t="n">
        <f aca="false">H77+IF(G78="Win",(F78-1),-1)</f>
        <v>165.13</v>
      </c>
      <c r="I78" s="11" t="n">
        <f aca="false">I77+IF(G78="Win",10*(F78-1),-10)</f>
        <v>661.3</v>
      </c>
      <c r="J78" s="11" t="n">
        <f aca="false">J77+IF(G78="Win",50*(F78-1),-50)</f>
        <v>3306.5</v>
      </c>
      <c r="K78" s="11" t="n">
        <f aca="false">K77+IF(G78="Win",100*(F78-1),-100)</f>
        <v>6613</v>
      </c>
      <c r="L78" s="12" t="n">
        <f aca="false">COUNTIF($G$6:G78,"Win")/(COUNTIF($G$6:G78,"Win")+COUNTIF($G$6:G78,"Loss"))</f>
        <v>0.705882352941177</v>
      </c>
    </row>
    <row r="79" customFormat="false" ht="15" hidden="false" customHeight="true" outlineLevel="0" collapsed="false">
      <c r="A79" s="8" t="s">
        <v>142</v>
      </c>
      <c r="B79" s="8" t="s">
        <v>52</v>
      </c>
      <c r="C79" s="9" t="s">
        <v>144</v>
      </c>
      <c r="D79" s="9" t="s">
        <v>56</v>
      </c>
      <c r="E79" s="8" t="s">
        <v>56</v>
      </c>
      <c r="F79" s="8" t="n">
        <v>2.1</v>
      </c>
      <c r="G79" s="13" t="s">
        <v>21</v>
      </c>
      <c r="H79" s="11" t="n">
        <f aca="false">H78+IF(G79="Win",(F79-1),-1)</f>
        <v>166.23</v>
      </c>
      <c r="I79" s="11" t="n">
        <f aca="false">I78+IF(G79="Win",10*(F79-1),-10)</f>
        <v>672.3</v>
      </c>
      <c r="J79" s="11" t="n">
        <f aca="false">J78+IF(G79="Win",50*(F79-1),-50)</f>
        <v>3361.5</v>
      </c>
      <c r="K79" s="11" t="n">
        <f aca="false">K78+IF(G79="Win",100*(F79-1),-100)</f>
        <v>6723</v>
      </c>
      <c r="L79" s="12" t="n">
        <f aca="false">COUNTIF($G$6:G79,"Win")/(COUNTIF($G$6:G79,"Win")+COUNTIF($G$6:G79,"Loss"))</f>
        <v>0.710144927536232</v>
      </c>
    </row>
    <row r="80" customFormat="false" ht="15" hidden="false" customHeight="true" outlineLevel="0" collapsed="false">
      <c r="A80" s="8" t="s">
        <v>145</v>
      </c>
      <c r="B80" s="8" t="s">
        <v>33</v>
      </c>
      <c r="C80" s="9" t="s">
        <v>124</v>
      </c>
      <c r="D80" s="9" t="s">
        <v>146</v>
      </c>
      <c r="E80" s="8" t="s">
        <v>146</v>
      </c>
      <c r="F80" s="8" t="n">
        <v>2.65</v>
      </c>
      <c r="G80" s="13" t="s">
        <v>21</v>
      </c>
      <c r="H80" s="11" t="n">
        <f aca="false">H79+IF(G80="Win",(F80-1),-1)</f>
        <v>167.88</v>
      </c>
      <c r="I80" s="11" t="n">
        <f aca="false">I79+IF(G80="Win",10*(F80-1),-10)</f>
        <v>688.8</v>
      </c>
      <c r="J80" s="11" t="n">
        <f aca="false">J79+IF(G80="Win",50*(F80-1),-50)</f>
        <v>3444</v>
      </c>
      <c r="K80" s="11" t="n">
        <f aca="false">K79+IF(G80="Win",100*(F80-1),-100)</f>
        <v>6888</v>
      </c>
      <c r="L80" s="12" t="n">
        <f aca="false">COUNTIF($G$6:G80,"Win")/(COUNTIF($G$6:G80,"Win")+COUNTIF($G$6:G80,"Loss"))</f>
        <v>0.714285714285714</v>
      </c>
    </row>
    <row r="81" customFormat="false" ht="15" hidden="false" customHeight="true" outlineLevel="0" collapsed="false">
      <c r="A81" s="8" t="s">
        <v>145</v>
      </c>
      <c r="B81" s="8" t="s">
        <v>40</v>
      </c>
      <c r="C81" s="9" t="s">
        <v>85</v>
      </c>
      <c r="D81" s="9" t="s">
        <v>47</v>
      </c>
      <c r="E81" s="8" t="s">
        <v>47</v>
      </c>
      <c r="F81" s="8" t="n">
        <v>3.1</v>
      </c>
      <c r="G81" s="13" t="s">
        <v>21</v>
      </c>
      <c r="H81" s="11" t="n">
        <f aca="false">H80+IF(G81="Win",(F81-1),-1)</f>
        <v>169.98</v>
      </c>
      <c r="I81" s="11" t="n">
        <f aca="false">I80+IF(G81="Win",10*(F81-1),-10)</f>
        <v>709.8</v>
      </c>
      <c r="J81" s="11" t="n">
        <f aca="false">J80+IF(G81="Win",50*(F81-1),-50)</f>
        <v>3549</v>
      </c>
      <c r="K81" s="11" t="n">
        <f aca="false">K80+IF(G81="Win",100*(F81-1),-100)</f>
        <v>7098</v>
      </c>
      <c r="L81" s="12" t="n">
        <f aca="false">COUNTIF($G$6:G81,"Win")/(COUNTIF($G$6:G81,"Win")+COUNTIF($G$6:G81,"Loss"))</f>
        <v>0.71830985915493</v>
      </c>
    </row>
    <row r="82" customFormat="false" ht="15" hidden="false" customHeight="true" outlineLevel="0" collapsed="false">
      <c r="A82" s="8" t="s">
        <v>145</v>
      </c>
      <c r="B82" s="8" t="s">
        <v>33</v>
      </c>
      <c r="C82" s="9" t="s">
        <v>78</v>
      </c>
      <c r="D82" s="9" t="s">
        <v>130</v>
      </c>
      <c r="E82" s="8" t="s">
        <v>78</v>
      </c>
      <c r="F82" s="8" t="n">
        <v>2.3</v>
      </c>
      <c r="G82" s="10" t="s">
        <v>18</v>
      </c>
      <c r="H82" s="11" t="n">
        <f aca="false">H81+IF(G82="Win",(F82-1),-1)</f>
        <v>168.98</v>
      </c>
      <c r="I82" s="11" t="n">
        <f aca="false">I81+IF(G82="Win",10*(F82-1),-10)</f>
        <v>699.8</v>
      </c>
      <c r="J82" s="11" t="n">
        <f aca="false">J81+IF(G82="Win",50*(F82-1),-50)</f>
        <v>3499</v>
      </c>
      <c r="K82" s="11" t="n">
        <f aca="false">K81+IF(G82="Win",100*(F82-1),-100)</f>
        <v>6998</v>
      </c>
      <c r="L82" s="12" t="n">
        <f aca="false">COUNTIF($G$6:G82,"Win")/(COUNTIF($G$6:G82,"Win")+COUNTIF($G$6:G82,"Loss"))</f>
        <v>0.708333333333333</v>
      </c>
    </row>
    <row r="83" customFormat="false" ht="19.5" hidden="false" customHeight="true" outlineLevel="0" collapsed="false">
      <c r="A83" s="14" t="s">
        <v>147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customFormat="false" ht="15" hidden="false" customHeight="true" outlineLevel="0" collapsed="false">
      <c r="A84" s="15" t="s">
        <v>98</v>
      </c>
      <c r="B84" s="15"/>
      <c r="C84" s="16" t="n">
        <f aca="false">COUNTA(A49:A82)</f>
        <v>34</v>
      </c>
      <c r="D84" s="17" t="s">
        <v>99</v>
      </c>
      <c r="E84" s="16" t="n">
        <f aca="false">COUNTIF(G49:G82,"Win")</f>
        <v>29</v>
      </c>
      <c r="F84" s="17" t="s">
        <v>100</v>
      </c>
      <c r="G84" s="16" t="n">
        <f aca="false">COUNTIF(G49:G82,"Loss")</f>
        <v>5</v>
      </c>
      <c r="H84" s="17" t="s">
        <v>101</v>
      </c>
      <c r="I84" s="18" t="n">
        <f aca="false">E84/C84</f>
        <v>0.852941176470588</v>
      </c>
      <c r="J84" s="17"/>
      <c r="K84" s="19"/>
      <c r="L84" s="17"/>
    </row>
    <row r="85" customFormat="false" ht="15" hidden="false" customHeight="true" outlineLevel="0" collapsed="false">
      <c r="A85" s="15" t="s">
        <v>102</v>
      </c>
      <c r="B85" s="15"/>
      <c r="C85" s="20" t="n">
        <f aca="false">H82-H43</f>
        <v>44.02</v>
      </c>
      <c r="D85" s="17" t="s">
        <v>103</v>
      </c>
      <c r="E85" s="20" t="n">
        <f aca="false">H82</f>
        <v>168.98</v>
      </c>
      <c r="F85" s="17" t="s">
        <v>104</v>
      </c>
      <c r="G85" s="20" t="n">
        <f aca="false">I82</f>
        <v>699.8</v>
      </c>
      <c r="H85" s="17" t="s">
        <v>105</v>
      </c>
      <c r="I85" s="20" t="n">
        <f aca="false">J82</f>
        <v>3499</v>
      </c>
      <c r="J85" s="17" t="s">
        <v>106</v>
      </c>
      <c r="K85" s="20" t="n">
        <f aca="false">K82</f>
        <v>6998</v>
      </c>
      <c r="L85" s="17"/>
    </row>
    <row r="86" customFormat="false" ht="15" hidden="false" customHeight="true" outlineLevel="0" collapsed="false">
      <c r="A86" s="15" t="s">
        <v>107</v>
      </c>
      <c r="B86" s="15"/>
      <c r="C86" s="15"/>
      <c r="D86" s="21" t="n">
        <f aca="false">L82</f>
        <v>0.708333333333333</v>
      </c>
      <c r="E86" s="19"/>
      <c r="F86" s="17"/>
      <c r="G86" s="19"/>
      <c r="H86" s="17"/>
      <c r="I86" s="19"/>
      <c r="J86" s="17"/>
      <c r="K86" s="19"/>
      <c r="L86" s="17"/>
    </row>
    <row r="88" customFormat="false" ht="15" hidden="false" customHeight="true" outlineLevel="0" collapsed="false">
      <c r="A88" s="8" t="s">
        <v>148</v>
      </c>
      <c r="B88" s="8" t="s">
        <v>40</v>
      </c>
      <c r="C88" s="9" t="s">
        <v>113</v>
      </c>
      <c r="D88" s="9" t="s">
        <v>41</v>
      </c>
      <c r="E88" s="8" t="s">
        <v>41</v>
      </c>
      <c r="F88" s="8" t="n">
        <v>3.5</v>
      </c>
      <c r="G88" s="13" t="s">
        <v>21</v>
      </c>
      <c r="H88" s="11" t="n">
        <f aca="false">H82+IF(G88="Win",(F88-1),-1)</f>
        <v>171.48</v>
      </c>
      <c r="I88" s="11" t="n">
        <f aca="false">I82+IF(G88="Win",10*(F88-1),-10)</f>
        <v>724.8</v>
      </c>
      <c r="J88" s="11" t="n">
        <f aca="false">J82+IF(G88="Win",50*(F88-1),-50)</f>
        <v>3624</v>
      </c>
      <c r="K88" s="11" t="n">
        <f aca="false">K82+IF(G88="Win",100*(F88-1),-100)</f>
        <v>7248</v>
      </c>
      <c r="L88" s="12" t="n">
        <f aca="false">COUNTIF($G$6:G88,"Win")/(COUNTIF($G$6:G88,"Win")+COUNTIF($G$6:G88,"Loss"))</f>
        <v>0.712328767123288</v>
      </c>
    </row>
    <row r="89" customFormat="false" ht="15" hidden="false" customHeight="true" outlineLevel="0" collapsed="false">
      <c r="A89" s="8" t="s">
        <v>148</v>
      </c>
      <c r="B89" s="8" t="s">
        <v>33</v>
      </c>
      <c r="C89" s="9" t="s">
        <v>149</v>
      </c>
      <c r="D89" s="9" t="s">
        <v>128</v>
      </c>
      <c r="E89" s="8" t="s">
        <v>149</v>
      </c>
      <c r="F89" s="8" t="n">
        <v>2.7</v>
      </c>
      <c r="G89" s="10" t="s">
        <v>18</v>
      </c>
      <c r="H89" s="11" t="n">
        <f aca="false">H88+IF(G89="Win",(F89-1),-1)</f>
        <v>170.48</v>
      </c>
      <c r="I89" s="11" t="n">
        <f aca="false">I88+IF(G89="Win",10*(F89-1),-10)</f>
        <v>714.8</v>
      </c>
      <c r="J89" s="11" t="n">
        <f aca="false">J88+IF(G89="Win",50*(F89-1),-50)</f>
        <v>3574</v>
      </c>
      <c r="K89" s="11" t="n">
        <f aca="false">K88+IF(G89="Win",100*(F89-1),-100)</f>
        <v>7148</v>
      </c>
      <c r="L89" s="12" t="n">
        <f aca="false">COUNTIF($G$6:G89,"Win")/(COUNTIF($G$6:G89,"Win")+COUNTIF($G$6:G89,"Loss"))</f>
        <v>0.702702702702703</v>
      </c>
    </row>
    <row r="90" customFormat="false" ht="15" hidden="false" customHeight="true" outlineLevel="0" collapsed="false">
      <c r="A90" s="8" t="s">
        <v>148</v>
      </c>
      <c r="B90" s="8" t="s">
        <v>33</v>
      </c>
      <c r="C90" s="9" t="s">
        <v>79</v>
      </c>
      <c r="D90" s="9" t="s">
        <v>150</v>
      </c>
      <c r="E90" s="8" t="s">
        <v>79</v>
      </c>
      <c r="F90" s="8" t="n">
        <v>3</v>
      </c>
      <c r="G90" s="10" t="s">
        <v>18</v>
      </c>
      <c r="H90" s="11" t="n">
        <f aca="false">H89+IF(G90="Win",(F90-1),-1)</f>
        <v>169.48</v>
      </c>
      <c r="I90" s="11" t="n">
        <f aca="false">I89+IF(G90="Win",10*(F90-1),-10)</f>
        <v>704.8</v>
      </c>
      <c r="J90" s="11" t="n">
        <f aca="false">J89+IF(G90="Win",50*(F90-1),-50)</f>
        <v>3524</v>
      </c>
      <c r="K90" s="11" t="n">
        <f aca="false">K89+IF(G90="Win",100*(F90-1),-100)</f>
        <v>7048</v>
      </c>
      <c r="L90" s="12" t="n">
        <f aca="false">COUNTIF($G$6:G90,"Win")/(COUNTIF($G$6:G90,"Win")+COUNTIF($G$6:G90,"Loss"))</f>
        <v>0.693333333333333</v>
      </c>
    </row>
    <row r="91" customFormat="false" ht="15" hidden="false" customHeight="true" outlineLevel="0" collapsed="false">
      <c r="A91" s="8" t="s">
        <v>151</v>
      </c>
      <c r="B91" s="8" t="s">
        <v>22</v>
      </c>
      <c r="C91" s="9" t="s">
        <v>152</v>
      </c>
      <c r="D91" s="9" t="s">
        <v>61</v>
      </c>
      <c r="E91" s="8" t="s">
        <v>31</v>
      </c>
      <c r="F91" s="8" t="n">
        <v>3.4</v>
      </c>
      <c r="G91" s="13" t="s">
        <v>21</v>
      </c>
      <c r="H91" s="11" t="n">
        <f aca="false">H90+IF(G91="Win",(F91-1),-1)</f>
        <v>171.88</v>
      </c>
      <c r="I91" s="11" t="n">
        <f aca="false">I90+IF(G91="Win",10*(F91-1),-10)</f>
        <v>728.8</v>
      </c>
      <c r="J91" s="11" t="n">
        <f aca="false">J90+IF(G91="Win",50*(F91-1),-50)</f>
        <v>3644</v>
      </c>
      <c r="K91" s="11" t="n">
        <f aca="false">K90+IF(G91="Win",100*(F91-1),-100)</f>
        <v>7288</v>
      </c>
      <c r="L91" s="12" t="n">
        <f aca="false">COUNTIF($G$6:G91,"Win")/(COUNTIF($G$6:G91,"Win")+COUNTIF($G$6:G91,"Loss"))</f>
        <v>0.697368421052632</v>
      </c>
    </row>
    <row r="92" customFormat="false" ht="15" hidden="false" customHeight="true" outlineLevel="0" collapsed="false">
      <c r="A92" s="8" t="s">
        <v>153</v>
      </c>
      <c r="B92" s="8" t="s">
        <v>52</v>
      </c>
      <c r="C92" s="9" t="s">
        <v>154</v>
      </c>
      <c r="D92" s="9" t="s">
        <v>143</v>
      </c>
      <c r="E92" s="8" t="s">
        <v>31</v>
      </c>
      <c r="F92" s="8" t="n">
        <v>3.5</v>
      </c>
      <c r="G92" s="10" t="s">
        <v>18</v>
      </c>
      <c r="H92" s="11" t="n">
        <f aca="false">H91+IF(G92="Win",(F92-1),-1)</f>
        <v>170.88</v>
      </c>
      <c r="I92" s="11" t="n">
        <f aca="false">I91+IF(G92="Win",10*(F92-1),-10)</f>
        <v>718.8</v>
      </c>
      <c r="J92" s="11" t="n">
        <f aca="false">J91+IF(G92="Win",50*(F92-1),-50)</f>
        <v>3594</v>
      </c>
      <c r="K92" s="11" t="n">
        <f aca="false">K91+IF(G92="Win",100*(F92-1),-100)</f>
        <v>7188</v>
      </c>
      <c r="L92" s="12" t="n">
        <f aca="false">COUNTIF($G$6:G92,"Win")/(COUNTIF($G$6:G92,"Win")+COUNTIF($G$6:G92,"Loss"))</f>
        <v>0.688311688311688</v>
      </c>
    </row>
    <row r="93" customFormat="false" ht="15" hidden="false" customHeight="true" outlineLevel="0" collapsed="false">
      <c r="A93" s="8" t="s">
        <v>153</v>
      </c>
      <c r="B93" s="8" t="s">
        <v>33</v>
      </c>
      <c r="C93" s="9" t="s">
        <v>155</v>
      </c>
      <c r="D93" s="9" t="s">
        <v>34</v>
      </c>
      <c r="E93" s="8" t="s">
        <v>155</v>
      </c>
      <c r="F93" s="8" t="n">
        <v>3.1</v>
      </c>
      <c r="G93" s="10" t="s">
        <v>18</v>
      </c>
      <c r="H93" s="11" t="n">
        <f aca="false">H92+IF(G93="Win",(F93-1),-1)</f>
        <v>169.88</v>
      </c>
      <c r="I93" s="11" t="n">
        <f aca="false">I92+IF(G93="Win",10*(F93-1),-10)</f>
        <v>708.8</v>
      </c>
      <c r="J93" s="11" t="n">
        <f aca="false">J92+IF(G93="Win",50*(F93-1),-50)</f>
        <v>3544</v>
      </c>
      <c r="K93" s="11" t="n">
        <f aca="false">K92+IF(G93="Win",100*(F93-1),-100)</f>
        <v>7088</v>
      </c>
      <c r="L93" s="12" t="n">
        <f aca="false">COUNTIF($G$6:G93,"Win")/(COUNTIF($G$6:G93,"Win")+COUNTIF($G$6:G93,"Loss"))</f>
        <v>0.67948717948718</v>
      </c>
    </row>
    <row r="94" customFormat="false" ht="15" hidden="false" customHeight="true" outlineLevel="0" collapsed="false">
      <c r="A94" s="8" t="s">
        <v>156</v>
      </c>
      <c r="B94" s="8" t="s">
        <v>22</v>
      </c>
      <c r="C94" s="9" t="s">
        <v>39</v>
      </c>
      <c r="D94" s="9" t="s">
        <v>157</v>
      </c>
      <c r="E94" s="8" t="s">
        <v>157</v>
      </c>
      <c r="F94" s="8" t="n">
        <v>3.7</v>
      </c>
      <c r="G94" s="13" t="s">
        <v>21</v>
      </c>
      <c r="H94" s="11" t="n">
        <f aca="false">H93+IF(G94="Win",(F94-1),-1)</f>
        <v>172.58</v>
      </c>
      <c r="I94" s="11" t="n">
        <f aca="false">I93+IF(G94="Win",10*(F94-1),-10)</f>
        <v>735.8</v>
      </c>
      <c r="J94" s="11" t="n">
        <f aca="false">J93+IF(G94="Win",50*(F94-1),-50)</f>
        <v>3679</v>
      </c>
      <c r="K94" s="11" t="n">
        <f aca="false">K93+IF(G94="Win",100*(F94-1),-100)</f>
        <v>7358</v>
      </c>
      <c r="L94" s="12" t="n">
        <f aca="false">COUNTIF($G$6:G94,"Win")/(COUNTIF($G$6:G94,"Win")+COUNTIF($G$6:G94,"Loss"))</f>
        <v>0.683544303797468</v>
      </c>
    </row>
    <row r="95" customFormat="false" ht="15" hidden="false" customHeight="true" outlineLevel="0" collapsed="false">
      <c r="A95" s="8" t="s">
        <v>156</v>
      </c>
      <c r="B95" s="8" t="s">
        <v>15</v>
      </c>
      <c r="C95" s="9" t="s">
        <v>158</v>
      </c>
      <c r="D95" s="9" t="s">
        <v>17</v>
      </c>
      <c r="E95" s="8" t="s">
        <v>158</v>
      </c>
      <c r="F95" s="8" t="n">
        <v>3.2</v>
      </c>
      <c r="G95" s="13" t="s">
        <v>21</v>
      </c>
      <c r="H95" s="11" t="n">
        <f aca="false">H94+IF(G95="Win",(F95-1),-1)</f>
        <v>174.78</v>
      </c>
      <c r="I95" s="11" t="n">
        <f aca="false">I94+IF(G95="Win",10*(F95-1),-10)</f>
        <v>757.8</v>
      </c>
      <c r="J95" s="11" t="n">
        <f aca="false">J94+IF(G95="Win",50*(F95-1),-50)</f>
        <v>3789</v>
      </c>
      <c r="K95" s="11" t="n">
        <f aca="false">K94+IF(G95="Win",100*(F95-1),-100)</f>
        <v>7578</v>
      </c>
      <c r="L95" s="12" t="n">
        <f aca="false">COUNTIF($G$6:G95,"Win")/(COUNTIF($G$6:G95,"Win")+COUNTIF($G$6:G95,"Loss"))</f>
        <v>0.6875</v>
      </c>
    </row>
    <row r="96" customFormat="false" ht="15" hidden="false" customHeight="true" outlineLevel="0" collapsed="false">
      <c r="A96" s="8" t="s">
        <v>156</v>
      </c>
      <c r="B96" s="8" t="s">
        <v>15</v>
      </c>
      <c r="C96" s="9" t="s">
        <v>19</v>
      </c>
      <c r="D96" s="9" t="s">
        <v>90</v>
      </c>
      <c r="E96" s="8" t="s">
        <v>90</v>
      </c>
      <c r="F96" s="8" t="n">
        <v>3.1</v>
      </c>
      <c r="G96" s="13" t="s">
        <v>21</v>
      </c>
      <c r="H96" s="11" t="n">
        <f aca="false">H95+IF(G96="Win",(F96-1),-1)</f>
        <v>176.88</v>
      </c>
      <c r="I96" s="11" t="n">
        <f aca="false">I95+IF(G96="Win",10*(F96-1),-10)</f>
        <v>778.8</v>
      </c>
      <c r="J96" s="11" t="n">
        <f aca="false">J95+IF(G96="Win",50*(F96-1),-50)</f>
        <v>3894</v>
      </c>
      <c r="K96" s="11" t="n">
        <f aca="false">K95+IF(G96="Win",100*(F96-1),-100)</f>
        <v>7788</v>
      </c>
      <c r="L96" s="12" t="n">
        <f aca="false">COUNTIF($G$6:G96,"Win")/(COUNTIF($G$6:G96,"Win")+COUNTIF($G$6:G96,"Loss"))</f>
        <v>0.691358024691358</v>
      </c>
    </row>
    <row r="97" customFormat="false" ht="15" hidden="false" customHeight="true" outlineLevel="0" collapsed="false">
      <c r="A97" s="8" t="s">
        <v>159</v>
      </c>
      <c r="B97" s="8" t="s">
        <v>52</v>
      </c>
      <c r="C97" s="9" t="s">
        <v>59</v>
      </c>
      <c r="D97" s="9" t="s">
        <v>96</v>
      </c>
      <c r="E97" s="8" t="s">
        <v>96</v>
      </c>
      <c r="F97" s="8" t="n">
        <v>3</v>
      </c>
      <c r="G97" s="10" t="s">
        <v>18</v>
      </c>
      <c r="H97" s="11" t="n">
        <f aca="false">H96+IF(G97="Win",(F97-1),-1)</f>
        <v>175.88</v>
      </c>
      <c r="I97" s="11" t="n">
        <f aca="false">I96+IF(G97="Win",10*(F97-1),-10)</f>
        <v>768.8</v>
      </c>
      <c r="J97" s="11" t="n">
        <f aca="false">J96+IF(G97="Win",50*(F97-1),-50)</f>
        <v>3844</v>
      </c>
      <c r="K97" s="11" t="n">
        <f aca="false">K96+IF(G97="Win",100*(F97-1),-100)</f>
        <v>7688</v>
      </c>
      <c r="L97" s="12" t="n">
        <f aca="false">COUNTIF($G$6:G97,"Win")/(COUNTIF($G$6:G97,"Win")+COUNTIF($G$6:G97,"Loss"))</f>
        <v>0.682926829268293</v>
      </c>
    </row>
    <row r="98" customFormat="false" ht="15" hidden="false" customHeight="true" outlineLevel="0" collapsed="false">
      <c r="A98" s="8" t="s">
        <v>160</v>
      </c>
      <c r="B98" s="8" t="s">
        <v>15</v>
      </c>
      <c r="C98" s="9" t="s">
        <v>161</v>
      </c>
      <c r="D98" s="9" t="s">
        <v>20</v>
      </c>
      <c r="E98" s="8" t="s">
        <v>161</v>
      </c>
      <c r="F98" s="8" t="n">
        <v>3</v>
      </c>
      <c r="G98" s="10" t="s">
        <v>18</v>
      </c>
      <c r="H98" s="11" t="n">
        <f aca="false">H97+IF(G98="Win",(F98-1),-1)</f>
        <v>174.88</v>
      </c>
      <c r="I98" s="11" t="n">
        <f aca="false">I97+IF(G98="Win",10*(F98-1),-10)</f>
        <v>758.8</v>
      </c>
      <c r="J98" s="11" t="n">
        <f aca="false">J97+IF(G98="Win",50*(F98-1),-50)</f>
        <v>3794</v>
      </c>
      <c r="K98" s="11" t="n">
        <f aca="false">K97+IF(G98="Win",100*(F98-1),-100)</f>
        <v>7588</v>
      </c>
      <c r="L98" s="12" t="n">
        <f aca="false">COUNTIF($G$6:G98,"Win")/(COUNTIF($G$6:G98,"Win")+COUNTIF($G$6:G98,"Loss"))</f>
        <v>0.674698795180723</v>
      </c>
    </row>
    <row r="99" customFormat="false" ht="15" hidden="false" customHeight="true" outlineLevel="0" collapsed="false">
      <c r="A99" s="8" t="s">
        <v>162</v>
      </c>
      <c r="B99" s="8" t="s">
        <v>15</v>
      </c>
      <c r="C99" s="9" t="s">
        <v>20</v>
      </c>
      <c r="D99" s="9" t="s">
        <v>163</v>
      </c>
      <c r="E99" s="8" t="s">
        <v>163</v>
      </c>
      <c r="F99" s="8" t="n">
        <v>3</v>
      </c>
      <c r="G99" s="13" t="s">
        <v>21</v>
      </c>
      <c r="H99" s="11" t="n">
        <f aca="false">H98+IF(G99="Win",(F99-1),-1)</f>
        <v>176.88</v>
      </c>
      <c r="I99" s="11" t="n">
        <f aca="false">I98+IF(G99="Win",10*(F99-1),-10)</f>
        <v>778.8</v>
      </c>
      <c r="J99" s="11" t="n">
        <f aca="false">J98+IF(G99="Win",50*(F99-1),-50)</f>
        <v>3894</v>
      </c>
      <c r="K99" s="11" t="n">
        <f aca="false">K98+IF(G99="Win",100*(F99-1),-100)</f>
        <v>7788</v>
      </c>
      <c r="L99" s="12" t="n">
        <f aca="false">COUNTIF($G$6:G99,"Win")/(COUNTIF($G$6:G99,"Win")+COUNTIF($G$6:G99,"Loss"))</f>
        <v>0.678571428571429</v>
      </c>
    </row>
    <row r="100" customFormat="false" ht="15" hidden="false" customHeight="true" outlineLevel="0" collapsed="false">
      <c r="A100" s="8" t="s">
        <v>162</v>
      </c>
      <c r="B100" s="8" t="s">
        <v>22</v>
      </c>
      <c r="C100" s="9" t="s">
        <v>164</v>
      </c>
      <c r="D100" s="9" t="s">
        <v>152</v>
      </c>
      <c r="E100" s="8" t="s">
        <v>152</v>
      </c>
      <c r="F100" s="8" t="n">
        <v>3.5</v>
      </c>
      <c r="G100" s="13" t="s">
        <v>21</v>
      </c>
      <c r="H100" s="11" t="n">
        <f aca="false">H99+IF(G100="Win",(F100-1),-1)</f>
        <v>179.38</v>
      </c>
      <c r="I100" s="11" t="n">
        <f aca="false">I99+IF(G100="Win",10*(F100-1),-10)</f>
        <v>803.8</v>
      </c>
      <c r="J100" s="11" t="n">
        <f aca="false">J99+IF(G100="Win",50*(F100-1),-50)</f>
        <v>4019</v>
      </c>
      <c r="K100" s="11" t="n">
        <f aca="false">K99+IF(G100="Win",100*(F100-1),-100)</f>
        <v>8038</v>
      </c>
      <c r="L100" s="12" t="n">
        <f aca="false">COUNTIF($G$6:G100,"Win")/(COUNTIF($G$6:G100,"Win")+COUNTIF($G$6:G100,"Loss"))</f>
        <v>0.682352941176471</v>
      </c>
    </row>
    <row r="101" customFormat="false" ht="15" hidden="false" customHeight="true" outlineLevel="0" collapsed="false">
      <c r="A101" s="8" t="s">
        <v>162</v>
      </c>
      <c r="B101" s="8" t="s">
        <v>15</v>
      </c>
      <c r="C101" s="9" t="s">
        <v>165</v>
      </c>
      <c r="D101" s="9" t="s">
        <v>166</v>
      </c>
      <c r="E101" s="8" t="s">
        <v>165</v>
      </c>
      <c r="F101" s="8" t="n">
        <v>3.25</v>
      </c>
      <c r="G101" s="13" t="s">
        <v>21</v>
      </c>
      <c r="H101" s="11" t="n">
        <f aca="false">H100+IF(G101="Win",(F101-1),-1)</f>
        <v>181.63</v>
      </c>
      <c r="I101" s="11" t="n">
        <f aca="false">I100+IF(G101="Win",10*(F101-1),-10)</f>
        <v>826.3</v>
      </c>
      <c r="J101" s="11" t="n">
        <f aca="false">J100+IF(G101="Win",50*(F101-1),-50)</f>
        <v>4131.5</v>
      </c>
      <c r="K101" s="11" t="n">
        <f aca="false">K100+IF(G101="Win",100*(F101-1),-100)</f>
        <v>8263</v>
      </c>
      <c r="L101" s="12" t="n">
        <f aca="false">COUNTIF($G$6:G101,"Win")/(COUNTIF($G$6:G101,"Win")+COUNTIF($G$6:G101,"Loss"))</f>
        <v>0.686046511627907</v>
      </c>
    </row>
    <row r="102" customFormat="false" ht="15" hidden="false" customHeight="true" outlineLevel="0" collapsed="false">
      <c r="A102" s="8" t="s">
        <v>167</v>
      </c>
      <c r="B102" s="8" t="s">
        <v>22</v>
      </c>
      <c r="C102" s="9" t="s">
        <v>168</v>
      </c>
      <c r="D102" s="9" t="s">
        <v>27</v>
      </c>
      <c r="E102" s="8" t="s">
        <v>168</v>
      </c>
      <c r="F102" s="8" t="n">
        <v>2.5</v>
      </c>
      <c r="G102" s="10" t="s">
        <v>18</v>
      </c>
      <c r="H102" s="11" t="n">
        <f aca="false">H101+IF(G102="Win",(F102-1),-1)</f>
        <v>180.63</v>
      </c>
      <c r="I102" s="11" t="n">
        <f aca="false">I101+IF(G102="Win",10*(F102-1),-10)</f>
        <v>816.3</v>
      </c>
      <c r="J102" s="11" t="n">
        <f aca="false">J101+IF(G102="Win",50*(F102-1),-50)</f>
        <v>4081.5</v>
      </c>
      <c r="K102" s="11" t="n">
        <f aca="false">K101+IF(G102="Win",100*(F102-1),-100)</f>
        <v>8163</v>
      </c>
      <c r="L102" s="12" t="n">
        <f aca="false">COUNTIF($G$6:G102,"Win")/(COUNTIF($G$6:G102,"Win")+COUNTIF($G$6:G102,"Loss"))</f>
        <v>0.67816091954023</v>
      </c>
    </row>
    <row r="103" customFormat="false" ht="15" hidden="false" customHeight="true" outlineLevel="0" collapsed="false">
      <c r="A103" s="8" t="s">
        <v>169</v>
      </c>
      <c r="B103" s="8" t="s">
        <v>33</v>
      </c>
      <c r="C103" s="9" t="s">
        <v>127</v>
      </c>
      <c r="D103" s="9" t="s">
        <v>35</v>
      </c>
      <c r="E103" s="8" t="s">
        <v>127</v>
      </c>
      <c r="F103" s="8" t="n">
        <v>2.7</v>
      </c>
      <c r="G103" s="13" t="s">
        <v>21</v>
      </c>
      <c r="H103" s="11" t="n">
        <f aca="false">H102+IF(G103="Win",(F103-1),-1)</f>
        <v>182.33</v>
      </c>
      <c r="I103" s="11" t="n">
        <f aca="false">I102+IF(G103="Win",10*(F103-1),-10)</f>
        <v>833.3</v>
      </c>
      <c r="J103" s="11" t="n">
        <f aca="false">J102+IF(G103="Win",50*(F103-1),-50)</f>
        <v>4166.5</v>
      </c>
      <c r="K103" s="11" t="n">
        <f aca="false">K102+IF(G103="Win",100*(F103-1),-100)</f>
        <v>8333</v>
      </c>
      <c r="L103" s="12" t="n">
        <f aca="false">COUNTIF($G$6:G103,"Win")/(COUNTIF($G$6:G103,"Win")+COUNTIF($G$6:G103,"Loss"))</f>
        <v>0.681818181818182</v>
      </c>
    </row>
    <row r="104" customFormat="false" ht="15" hidden="false" customHeight="true" outlineLevel="0" collapsed="false">
      <c r="A104" s="8" t="s">
        <v>170</v>
      </c>
      <c r="B104" s="8" t="s">
        <v>15</v>
      </c>
      <c r="C104" s="9" t="s">
        <v>171</v>
      </c>
      <c r="D104" s="9" t="s">
        <v>89</v>
      </c>
      <c r="E104" s="8" t="s">
        <v>171</v>
      </c>
      <c r="F104" s="8" t="n">
        <v>3.7</v>
      </c>
      <c r="G104" s="13" t="s">
        <v>21</v>
      </c>
      <c r="H104" s="11" t="n">
        <f aca="false">H103+IF(G104="Win",(F104-1),-1)</f>
        <v>185.03</v>
      </c>
      <c r="I104" s="11" t="n">
        <f aca="false">I103+IF(G104="Win",10*(F104-1),-10)</f>
        <v>860.3</v>
      </c>
      <c r="J104" s="11" t="n">
        <f aca="false">J103+IF(G104="Win",50*(F104-1),-50)</f>
        <v>4301.5</v>
      </c>
      <c r="K104" s="11" t="n">
        <f aca="false">K103+IF(G104="Win",100*(F104-1),-100)</f>
        <v>8603</v>
      </c>
      <c r="L104" s="12" t="n">
        <f aca="false">COUNTIF($G$6:G104,"Win")/(COUNTIF($G$6:G104,"Win")+COUNTIF($G$6:G104,"Loss"))</f>
        <v>0.685393258426966</v>
      </c>
    </row>
    <row r="105" customFormat="false" ht="15" hidden="false" customHeight="true" outlineLevel="0" collapsed="false">
      <c r="A105" s="8" t="s">
        <v>170</v>
      </c>
      <c r="B105" s="8" t="s">
        <v>22</v>
      </c>
      <c r="C105" s="9" t="s">
        <v>23</v>
      </c>
      <c r="D105" s="9" t="s">
        <v>157</v>
      </c>
      <c r="E105" s="8" t="s">
        <v>157</v>
      </c>
      <c r="F105" s="8" t="n">
        <v>3.6</v>
      </c>
      <c r="G105" s="13" t="s">
        <v>21</v>
      </c>
      <c r="H105" s="11" t="n">
        <f aca="false">H104+IF(G105="Win",(F105-1),-1)</f>
        <v>187.63</v>
      </c>
      <c r="I105" s="11" t="n">
        <f aca="false">I104+IF(G105="Win",10*(F105-1),-10)</f>
        <v>886.3</v>
      </c>
      <c r="J105" s="11" t="n">
        <f aca="false">J104+IF(G105="Win",50*(F105-1),-50)</f>
        <v>4431.5</v>
      </c>
      <c r="K105" s="11" t="n">
        <f aca="false">K104+IF(G105="Win",100*(F105-1),-100)</f>
        <v>8863</v>
      </c>
      <c r="L105" s="12" t="n">
        <f aca="false">COUNTIF($G$6:G105,"Win")/(COUNTIF($G$6:G105,"Win")+COUNTIF($G$6:G105,"Loss"))</f>
        <v>0.688888888888889</v>
      </c>
    </row>
    <row r="106" customFormat="false" ht="15" hidden="false" customHeight="true" outlineLevel="0" collapsed="false">
      <c r="A106" s="8" t="s">
        <v>170</v>
      </c>
      <c r="B106" s="8" t="s">
        <v>15</v>
      </c>
      <c r="C106" s="9" t="s">
        <v>16</v>
      </c>
      <c r="D106" s="9" t="s">
        <v>37</v>
      </c>
      <c r="E106" s="8" t="s">
        <v>37</v>
      </c>
      <c r="F106" s="8" t="n">
        <v>3.5</v>
      </c>
      <c r="G106" s="13" t="s">
        <v>21</v>
      </c>
      <c r="H106" s="11" t="n">
        <f aca="false">H105+IF(G106="Win",(F106-1),-1)</f>
        <v>190.13</v>
      </c>
      <c r="I106" s="11" t="n">
        <f aca="false">I105+IF(G106="Win",10*(F106-1),-10)</f>
        <v>911.3</v>
      </c>
      <c r="J106" s="11" t="n">
        <f aca="false">J105+IF(G106="Win",50*(F106-1),-50)</f>
        <v>4556.5</v>
      </c>
      <c r="K106" s="11" t="n">
        <f aca="false">K105+IF(G106="Win",100*(F106-1),-100)</f>
        <v>9113</v>
      </c>
      <c r="L106" s="12" t="n">
        <f aca="false">COUNTIF($G$6:G106,"Win")/(COUNTIF($G$6:G106,"Win")+COUNTIF($G$6:G106,"Loss"))</f>
        <v>0.692307692307692</v>
      </c>
    </row>
    <row r="107" customFormat="false" ht="15" hidden="false" customHeight="true" outlineLevel="0" collapsed="false">
      <c r="A107" s="8" t="s">
        <v>172</v>
      </c>
      <c r="B107" s="8" t="s">
        <v>52</v>
      </c>
      <c r="C107" s="9" t="s">
        <v>173</v>
      </c>
      <c r="D107" s="9" t="s">
        <v>95</v>
      </c>
      <c r="E107" s="8" t="s">
        <v>95</v>
      </c>
      <c r="F107" s="8" t="n">
        <v>3.5</v>
      </c>
      <c r="G107" s="13" t="s">
        <v>21</v>
      </c>
      <c r="H107" s="11" t="n">
        <f aca="false">H106+IF(G107="Win",(F107-1),-1)</f>
        <v>192.63</v>
      </c>
      <c r="I107" s="11" t="n">
        <f aca="false">I106+IF(G107="Win",10*(F107-1),-10)</f>
        <v>936.3</v>
      </c>
      <c r="J107" s="11" t="n">
        <f aca="false">J106+IF(G107="Win",50*(F107-1),-50)</f>
        <v>4681.5</v>
      </c>
      <c r="K107" s="11" t="n">
        <f aca="false">K106+IF(G107="Win",100*(F107-1),-100)</f>
        <v>9363</v>
      </c>
      <c r="L107" s="12" t="n">
        <f aca="false">COUNTIF($G$6:G107,"Win")/(COUNTIF($G$6:G107,"Win")+COUNTIF($G$6:G107,"Loss"))</f>
        <v>0.695652173913044</v>
      </c>
    </row>
    <row r="108" customFormat="false" ht="15" hidden="false" customHeight="true" outlineLevel="0" collapsed="false">
      <c r="A108" s="8" t="s">
        <v>174</v>
      </c>
      <c r="B108" s="8" t="s">
        <v>52</v>
      </c>
      <c r="C108" s="9" t="s">
        <v>74</v>
      </c>
      <c r="D108" s="9" t="s">
        <v>54</v>
      </c>
      <c r="E108" s="8" t="s">
        <v>54</v>
      </c>
      <c r="F108" s="8" t="n">
        <v>2.88</v>
      </c>
      <c r="G108" s="13" t="s">
        <v>21</v>
      </c>
      <c r="H108" s="11" t="n">
        <f aca="false">H107+IF(G108="Win",(F108-1),-1)</f>
        <v>194.51</v>
      </c>
      <c r="I108" s="11" t="n">
        <f aca="false">I107+IF(G108="Win",10*(F108-1),-10)</f>
        <v>955.1</v>
      </c>
      <c r="J108" s="11" t="n">
        <f aca="false">J107+IF(G108="Win",50*(F108-1),-50)</f>
        <v>4775.5</v>
      </c>
      <c r="K108" s="11" t="n">
        <f aca="false">K107+IF(G108="Win",100*(F108-1),-100)</f>
        <v>9551</v>
      </c>
      <c r="L108" s="12" t="n">
        <f aca="false">COUNTIF($G$6:G108,"Win")/(COUNTIF($G$6:G108,"Win")+COUNTIF($G$6:G108,"Loss"))</f>
        <v>0.698924731182796</v>
      </c>
    </row>
    <row r="109" customFormat="false" ht="15" hidden="false" customHeight="true" outlineLevel="0" collapsed="false">
      <c r="A109" s="8" t="s">
        <v>175</v>
      </c>
      <c r="B109" s="8" t="s">
        <v>33</v>
      </c>
      <c r="C109" s="9" t="s">
        <v>124</v>
      </c>
      <c r="D109" s="9" t="s">
        <v>78</v>
      </c>
      <c r="E109" s="8" t="s">
        <v>78</v>
      </c>
      <c r="F109" s="8" t="n">
        <v>2.95</v>
      </c>
      <c r="G109" s="13" t="s">
        <v>21</v>
      </c>
      <c r="H109" s="11" t="n">
        <f aca="false">H108+IF(G109="Win",(F109-1),-1)</f>
        <v>196.46</v>
      </c>
      <c r="I109" s="11" t="n">
        <f aca="false">I108+IF(G109="Win",10*(F109-1),-10)</f>
        <v>974.6</v>
      </c>
      <c r="J109" s="11" t="n">
        <f aca="false">J108+IF(G109="Win",50*(F109-1),-50)</f>
        <v>4873</v>
      </c>
      <c r="K109" s="11" t="n">
        <f aca="false">K108+IF(G109="Win",100*(F109-1),-100)</f>
        <v>9746</v>
      </c>
      <c r="L109" s="12" t="n">
        <f aca="false">COUNTIF($G$6:G109,"Win")/(COUNTIF($G$6:G109,"Win")+COUNTIF($G$6:G109,"Loss"))</f>
        <v>0.702127659574468</v>
      </c>
    </row>
    <row r="110" customFormat="false" ht="15" hidden="false" customHeight="true" outlineLevel="0" collapsed="false">
      <c r="A110" s="8" t="s">
        <v>175</v>
      </c>
      <c r="B110" s="8" t="s">
        <v>40</v>
      </c>
      <c r="C110" s="9" t="s">
        <v>83</v>
      </c>
      <c r="D110" s="9" t="s">
        <v>137</v>
      </c>
      <c r="E110" s="8" t="s">
        <v>137</v>
      </c>
      <c r="F110" s="8" t="n">
        <v>3.4</v>
      </c>
      <c r="G110" s="13" t="s">
        <v>21</v>
      </c>
      <c r="H110" s="11" t="n">
        <f aca="false">H109+IF(G110="Win",(F110-1),-1)</f>
        <v>198.86</v>
      </c>
      <c r="I110" s="11" t="n">
        <f aca="false">I109+IF(G110="Win",10*(F110-1),-10)</f>
        <v>998.6</v>
      </c>
      <c r="J110" s="11" t="n">
        <f aca="false">J109+IF(G110="Win",50*(F110-1),-50)</f>
        <v>4993</v>
      </c>
      <c r="K110" s="11" t="n">
        <f aca="false">K109+IF(G110="Win",100*(F110-1),-100)</f>
        <v>9986</v>
      </c>
      <c r="L110" s="12" t="n">
        <f aca="false">COUNTIF($G$6:G110,"Win")/(COUNTIF($G$6:G110,"Win")+COUNTIF($G$6:G110,"Loss"))</f>
        <v>0.705263157894737</v>
      </c>
    </row>
    <row r="111" customFormat="false" ht="15" hidden="false" customHeight="true" outlineLevel="0" collapsed="false">
      <c r="A111" s="8" t="s">
        <v>175</v>
      </c>
      <c r="B111" s="8" t="s">
        <v>33</v>
      </c>
      <c r="C111" s="9" t="s">
        <v>50</v>
      </c>
      <c r="D111" s="9" t="s">
        <v>45</v>
      </c>
      <c r="E111" s="8" t="s">
        <v>50</v>
      </c>
      <c r="F111" s="8" t="n">
        <v>3.25</v>
      </c>
      <c r="G111" s="13" t="s">
        <v>21</v>
      </c>
      <c r="H111" s="11" t="n">
        <f aca="false">H110+IF(G111="Win",(F111-1),-1)</f>
        <v>201.11</v>
      </c>
      <c r="I111" s="11" t="n">
        <f aca="false">I110+IF(G111="Win",10*(F111-1),-10)</f>
        <v>1021.1</v>
      </c>
      <c r="J111" s="11" t="n">
        <f aca="false">J110+IF(G111="Win",50*(F111-1),-50)</f>
        <v>5105.5</v>
      </c>
      <c r="K111" s="11" t="n">
        <f aca="false">K110+IF(G111="Win",100*(F111-1),-100)</f>
        <v>10211</v>
      </c>
      <c r="L111" s="12" t="n">
        <f aca="false">COUNTIF($G$6:G111,"Win")/(COUNTIF($G$6:G111,"Win")+COUNTIF($G$6:G111,"Loss"))</f>
        <v>0.708333333333333</v>
      </c>
    </row>
    <row r="112" customFormat="false" ht="15" hidden="false" customHeight="true" outlineLevel="0" collapsed="false">
      <c r="A112" s="8" t="s">
        <v>176</v>
      </c>
      <c r="B112" s="8" t="s">
        <v>33</v>
      </c>
      <c r="C112" s="9" t="s">
        <v>123</v>
      </c>
      <c r="D112" s="9" t="s">
        <v>128</v>
      </c>
      <c r="E112" s="8" t="s">
        <v>123</v>
      </c>
      <c r="F112" s="8" t="n">
        <v>2.65</v>
      </c>
      <c r="G112" s="13" t="s">
        <v>21</v>
      </c>
      <c r="H112" s="11" t="n">
        <f aca="false">H111+IF(G112="Win",(F112-1),-1)</f>
        <v>202.76</v>
      </c>
      <c r="I112" s="11" t="n">
        <f aca="false">I111+IF(G112="Win",10*(F112-1),-10)</f>
        <v>1037.6</v>
      </c>
      <c r="J112" s="11" t="n">
        <f aca="false">J111+IF(G112="Win",50*(F112-1),-50)</f>
        <v>5188</v>
      </c>
      <c r="K112" s="11" t="n">
        <f aca="false">K111+IF(G112="Win",100*(F112-1),-100)</f>
        <v>10376</v>
      </c>
      <c r="L112" s="12" t="n">
        <f aca="false">COUNTIF($G$6:G112,"Win")/(COUNTIF($G$6:G112,"Win")+COUNTIF($G$6:G112,"Loss"))</f>
        <v>0.711340206185567</v>
      </c>
    </row>
    <row r="113" customFormat="false" ht="15" hidden="false" customHeight="true" outlineLevel="0" collapsed="false">
      <c r="A113" s="8" t="s">
        <v>176</v>
      </c>
      <c r="B113" s="8" t="s">
        <v>33</v>
      </c>
      <c r="C113" s="9" t="s">
        <v>155</v>
      </c>
      <c r="D113" s="9" t="s">
        <v>51</v>
      </c>
      <c r="E113" s="8" t="s">
        <v>31</v>
      </c>
      <c r="F113" s="8" t="n">
        <v>3.4</v>
      </c>
      <c r="G113" s="10" t="s">
        <v>18</v>
      </c>
      <c r="H113" s="11" t="n">
        <f aca="false">H112+IF(G113="Win",(F113-1),-1)</f>
        <v>201.76</v>
      </c>
      <c r="I113" s="11" t="n">
        <f aca="false">I112+IF(G113="Win",10*(F113-1),-10)</f>
        <v>1027.6</v>
      </c>
      <c r="J113" s="11" t="n">
        <f aca="false">J112+IF(G113="Win",50*(F113-1),-50)</f>
        <v>5138</v>
      </c>
      <c r="K113" s="11" t="n">
        <f aca="false">K112+IF(G113="Win",100*(F113-1),-100)</f>
        <v>10276</v>
      </c>
      <c r="L113" s="12" t="n">
        <f aca="false">COUNTIF($G$6:G113,"Win")/(COUNTIF($G$6:G113,"Win")+COUNTIF($G$6:G113,"Loss"))</f>
        <v>0.704081632653061</v>
      </c>
    </row>
    <row r="114" customFormat="false" ht="15" hidden="false" customHeight="true" outlineLevel="0" collapsed="false">
      <c r="A114" s="8" t="s">
        <v>176</v>
      </c>
      <c r="B114" s="8" t="s">
        <v>33</v>
      </c>
      <c r="C114" s="9" t="s">
        <v>146</v>
      </c>
      <c r="D114" s="9" t="s">
        <v>177</v>
      </c>
      <c r="E114" s="8" t="s">
        <v>177</v>
      </c>
      <c r="F114" s="8" t="n">
        <v>3.4</v>
      </c>
      <c r="G114" s="13" t="s">
        <v>21</v>
      </c>
      <c r="H114" s="11" t="n">
        <f aca="false">H113+IF(G114="Win",(F114-1),-1)</f>
        <v>204.16</v>
      </c>
      <c r="I114" s="11" t="n">
        <f aca="false">I113+IF(G114="Win",10*(F114-1),-10)</f>
        <v>1051.6</v>
      </c>
      <c r="J114" s="11" t="n">
        <f aca="false">J113+IF(G114="Win",50*(F114-1),-50)</f>
        <v>5258</v>
      </c>
      <c r="K114" s="11" t="n">
        <f aca="false">K113+IF(G114="Win",100*(F114-1),-100)</f>
        <v>10516</v>
      </c>
      <c r="L114" s="12" t="n">
        <f aca="false">COUNTIF($G$6:G114,"Win")/(COUNTIF($G$6:G114,"Win")+COUNTIF($G$6:G114,"Loss"))</f>
        <v>0.707070707070707</v>
      </c>
    </row>
    <row r="115" customFormat="false" ht="15" hidden="false" customHeight="true" outlineLevel="0" collapsed="false">
      <c r="A115" s="8" t="s">
        <v>178</v>
      </c>
      <c r="B115" s="8" t="s">
        <v>22</v>
      </c>
      <c r="C115" s="9" t="s">
        <v>38</v>
      </c>
      <c r="D115" s="9" t="s">
        <v>23</v>
      </c>
      <c r="E115" s="8" t="s">
        <v>23</v>
      </c>
      <c r="F115" s="8" t="n">
        <v>2.32</v>
      </c>
      <c r="G115" s="10" t="s">
        <v>18</v>
      </c>
      <c r="H115" s="11" t="n">
        <f aca="false">H114+IF(G115="Win",(F115-1),-1)</f>
        <v>203.16</v>
      </c>
      <c r="I115" s="11" t="n">
        <f aca="false">I114+IF(G115="Win",10*(F115-1),-10)</f>
        <v>1041.6</v>
      </c>
      <c r="J115" s="11" t="n">
        <f aca="false">J114+IF(G115="Win",50*(F115-1),-50)</f>
        <v>5208</v>
      </c>
      <c r="K115" s="11" t="n">
        <f aca="false">K114+IF(G115="Win",100*(F115-1),-100)</f>
        <v>10416</v>
      </c>
      <c r="L115" s="12" t="n">
        <f aca="false">COUNTIF($G$6:G115,"Win")/(COUNTIF($G$6:G115,"Win")+COUNTIF($G$6:G115,"Loss"))</f>
        <v>0.7</v>
      </c>
    </row>
    <row r="116" customFormat="false" ht="15" hidden="false" customHeight="true" outlineLevel="0" collapsed="false">
      <c r="A116" s="8" t="s">
        <v>179</v>
      </c>
      <c r="B116" s="8" t="s">
        <v>52</v>
      </c>
      <c r="C116" s="9" t="s">
        <v>58</v>
      </c>
      <c r="D116" s="9" t="s">
        <v>74</v>
      </c>
      <c r="E116" s="8" t="s">
        <v>58</v>
      </c>
      <c r="F116" s="8" t="n">
        <v>1.8</v>
      </c>
      <c r="G116" s="13" t="s">
        <v>21</v>
      </c>
      <c r="H116" s="11" t="n">
        <f aca="false">H115+IF(G116="Win",(F116-1),-1)</f>
        <v>203.96</v>
      </c>
      <c r="I116" s="11" t="n">
        <f aca="false">I115+IF(G116="Win",10*(F116-1),-10)</f>
        <v>1049.6</v>
      </c>
      <c r="J116" s="11" t="n">
        <f aca="false">J115+IF(G116="Win",50*(F116-1),-50)</f>
        <v>5248</v>
      </c>
      <c r="K116" s="11" t="n">
        <f aca="false">K115+IF(G116="Win",100*(F116-1),-100)</f>
        <v>10496</v>
      </c>
      <c r="L116" s="12" t="n">
        <f aca="false">COUNTIF($G$6:G116,"Win")/(COUNTIF($G$6:G116,"Win")+COUNTIF($G$6:G116,"Loss"))</f>
        <v>0.702970297029703</v>
      </c>
    </row>
    <row r="117" customFormat="false" ht="15" hidden="false" customHeight="true" outlineLevel="0" collapsed="false">
      <c r="A117" s="8" t="s">
        <v>179</v>
      </c>
      <c r="B117" s="8" t="s">
        <v>33</v>
      </c>
      <c r="C117" s="9" t="s">
        <v>44</v>
      </c>
      <c r="D117" s="9" t="s">
        <v>78</v>
      </c>
      <c r="E117" s="8" t="s">
        <v>44</v>
      </c>
      <c r="F117" s="8" t="n">
        <v>2.5</v>
      </c>
      <c r="G117" s="13" t="s">
        <v>21</v>
      </c>
      <c r="H117" s="11" t="n">
        <f aca="false">H116+IF(G117="Win",(F117-1),-1)</f>
        <v>205.46</v>
      </c>
      <c r="I117" s="11" t="n">
        <f aca="false">I116+IF(G117="Win",10*(F117-1),-10)</f>
        <v>1064.6</v>
      </c>
      <c r="J117" s="11" t="n">
        <f aca="false">J116+IF(G117="Win",50*(F117-1),-50)</f>
        <v>5323</v>
      </c>
      <c r="K117" s="11" t="n">
        <f aca="false">K116+IF(G117="Win",100*(F117-1),-100)</f>
        <v>10646</v>
      </c>
      <c r="L117" s="12" t="n">
        <f aca="false">COUNTIF($G$6:G117,"Win")/(COUNTIF($G$6:G117,"Win")+COUNTIF($G$6:G117,"Loss"))</f>
        <v>0.705882352941177</v>
      </c>
    </row>
    <row r="118" customFormat="false" ht="15" hidden="false" customHeight="true" outlineLevel="0" collapsed="false">
      <c r="A118" s="8" t="s">
        <v>180</v>
      </c>
      <c r="B118" s="8" t="s">
        <v>22</v>
      </c>
      <c r="C118" s="9" t="s">
        <v>120</v>
      </c>
      <c r="D118" s="9" t="s">
        <v>39</v>
      </c>
      <c r="E118" s="8" t="s">
        <v>39</v>
      </c>
      <c r="F118" s="8" t="n">
        <v>2.85</v>
      </c>
      <c r="G118" s="13" t="s">
        <v>21</v>
      </c>
      <c r="H118" s="11" t="n">
        <f aca="false">H117+IF(G118="Win",(F118-1),-1)</f>
        <v>207.31</v>
      </c>
      <c r="I118" s="11" t="n">
        <f aca="false">I117+IF(G118="Win",10*(F118-1),-10)</f>
        <v>1083.1</v>
      </c>
      <c r="J118" s="11" t="n">
        <f aca="false">J117+IF(G118="Win",50*(F118-1),-50)</f>
        <v>5415.5</v>
      </c>
      <c r="K118" s="11" t="n">
        <f aca="false">K117+IF(G118="Win",100*(F118-1),-100)</f>
        <v>10831</v>
      </c>
      <c r="L118" s="12" t="n">
        <f aca="false">COUNTIF($G$6:G118,"Win")/(COUNTIF($G$6:G118,"Win")+COUNTIF($G$6:G118,"Loss"))</f>
        <v>0.70873786407767</v>
      </c>
    </row>
    <row r="119" customFormat="false" ht="15" hidden="false" customHeight="true" outlineLevel="0" collapsed="false">
      <c r="A119" s="8" t="s">
        <v>180</v>
      </c>
      <c r="B119" s="8" t="s">
        <v>15</v>
      </c>
      <c r="C119" s="9" t="s">
        <v>161</v>
      </c>
      <c r="D119" s="9" t="s">
        <v>181</v>
      </c>
      <c r="E119" s="8" t="s">
        <v>181</v>
      </c>
      <c r="F119" s="8" t="n">
        <v>3.6</v>
      </c>
      <c r="G119" s="13" t="s">
        <v>21</v>
      </c>
      <c r="H119" s="11" t="n">
        <f aca="false">H118+IF(G119="Win",(F119-1),-1)</f>
        <v>209.91</v>
      </c>
      <c r="I119" s="11" t="n">
        <f aca="false">I118+IF(G119="Win",10*(F119-1),-10)</f>
        <v>1109.1</v>
      </c>
      <c r="J119" s="11" t="n">
        <f aca="false">J118+IF(G119="Win",50*(F119-1),-50)</f>
        <v>5545.5</v>
      </c>
      <c r="K119" s="11" t="n">
        <f aca="false">K118+IF(G119="Win",100*(F119-1),-100)</f>
        <v>11091</v>
      </c>
      <c r="L119" s="12" t="n">
        <f aca="false">COUNTIF($G$6:G119,"Win")/(COUNTIF($G$6:G119,"Win")+COUNTIF($G$6:G119,"Loss"))</f>
        <v>0.711538461538462</v>
      </c>
    </row>
    <row r="120" customFormat="false" ht="15" hidden="false" customHeight="true" outlineLevel="0" collapsed="false">
      <c r="A120" s="8" t="s">
        <v>180</v>
      </c>
      <c r="B120" s="8" t="s">
        <v>33</v>
      </c>
      <c r="C120" s="9" t="s">
        <v>124</v>
      </c>
      <c r="D120" s="9" t="s">
        <v>130</v>
      </c>
      <c r="E120" s="8" t="s">
        <v>124</v>
      </c>
      <c r="F120" s="8" t="n">
        <v>2.95</v>
      </c>
      <c r="G120" s="13" t="s">
        <v>21</v>
      </c>
      <c r="H120" s="11" t="n">
        <f aca="false">H119+IF(G120="Win",(F120-1),-1)</f>
        <v>211.86</v>
      </c>
      <c r="I120" s="11" t="n">
        <f aca="false">I119+IF(G120="Win",10*(F120-1),-10)</f>
        <v>1128.6</v>
      </c>
      <c r="J120" s="11" t="n">
        <f aca="false">J119+IF(G120="Win",50*(F120-1),-50)</f>
        <v>5643</v>
      </c>
      <c r="K120" s="11" t="n">
        <f aca="false">K119+IF(G120="Win",100*(F120-1),-100)</f>
        <v>11286</v>
      </c>
      <c r="L120" s="12" t="n">
        <f aca="false">COUNTIF($G$6:G120,"Win")/(COUNTIF($G$6:G120,"Win")+COUNTIF($G$6:G120,"Loss"))</f>
        <v>0.714285714285714</v>
      </c>
    </row>
    <row r="121" customFormat="false" ht="15" hidden="false" customHeight="true" outlineLevel="0" collapsed="false">
      <c r="A121" s="8" t="s">
        <v>182</v>
      </c>
      <c r="B121" s="8" t="s">
        <v>52</v>
      </c>
      <c r="C121" s="9" t="s">
        <v>59</v>
      </c>
      <c r="D121" s="9" t="s">
        <v>173</v>
      </c>
      <c r="E121" s="8" t="s">
        <v>173</v>
      </c>
      <c r="F121" s="8" t="n">
        <v>3</v>
      </c>
      <c r="G121" s="13" t="s">
        <v>21</v>
      </c>
      <c r="H121" s="11" t="n">
        <f aca="false">H120+IF(G121="Win",(F121-1),-1)</f>
        <v>213.86</v>
      </c>
      <c r="I121" s="11" t="n">
        <f aca="false">I120+IF(G121="Win",10*(F121-1),-10)</f>
        <v>1148.6</v>
      </c>
      <c r="J121" s="11" t="n">
        <f aca="false">J120+IF(G121="Win",50*(F121-1),-50)</f>
        <v>5743</v>
      </c>
      <c r="K121" s="11" t="n">
        <f aca="false">K120+IF(G121="Win",100*(F121-1),-100)</f>
        <v>11486</v>
      </c>
      <c r="L121" s="12" t="n">
        <f aca="false">COUNTIF($G$6:G121,"Win")/(COUNTIF($G$6:G121,"Win")+COUNTIF($G$6:G121,"Loss"))</f>
        <v>0.716981132075472</v>
      </c>
    </row>
    <row r="122" customFormat="false" ht="15" hidden="false" customHeight="true" outlineLevel="0" collapsed="false">
      <c r="A122" s="8" t="s">
        <v>182</v>
      </c>
      <c r="B122" s="8" t="s">
        <v>52</v>
      </c>
      <c r="C122" s="9" t="s">
        <v>154</v>
      </c>
      <c r="D122" s="9" t="s">
        <v>53</v>
      </c>
      <c r="E122" s="8" t="s">
        <v>154</v>
      </c>
      <c r="F122" s="8" t="n">
        <v>1.8</v>
      </c>
      <c r="G122" s="13" t="s">
        <v>21</v>
      </c>
      <c r="H122" s="11" t="n">
        <f aca="false">H121+IF(G122="Win",(F122-1),-1)</f>
        <v>214.66</v>
      </c>
      <c r="I122" s="11" t="n">
        <f aca="false">I121+IF(G122="Win",10*(F122-1),-10)</f>
        <v>1156.6</v>
      </c>
      <c r="J122" s="11" t="n">
        <f aca="false">J121+IF(G122="Win",50*(F122-1),-50)</f>
        <v>5783</v>
      </c>
      <c r="K122" s="11" t="n">
        <f aca="false">K121+IF(G122="Win",100*(F122-1),-100)</f>
        <v>11566</v>
      </c>
      <c r="L122" s="12" t="n">
        <f aca="false">COUNTIF($G$6:G122,"Win")/(COUNTIF($G$6:G122,"Win")+COUNTIF($G$6:G122,"Loss"))</f>
        <v>0.719626168224299</v>
      </c>
    </row>
    <row r="123" customFormat="false" ht="15" hidden="false" customHeight="true" outlineLevel="0" collapsed="false">
      <c r="A123" s="8" t="s">
        <v>182</v>
      </c>
      <c r="B123" s="8" t="s">
        <v>52</v>
      </c>
      <c r="C123" s="9" t="s">
        <v>183</v>
      </c>
      <c r="D123" s="9" t="s">
        <v>184</v>
      </c>
      <c r="E123" s="8" t="s">
        <v>183</v>
      </c>
      <c r="F123" s="8" t="n">
        <v>1.95</v>
      </c>
      <c r="G123" s="10" t="s">
        <v>18</v>
      </c>
      <c r="H123" s="11" t="n">
        <f aca="false">H122+IF(G123="Win",(F123-1),-1)</f>
        <v>213.66</v>
      </c>
      <c r="I123" s="11" t="n">
        <f aca="false">I122+IF(G123="Win",10*(F123-1),-10)</f>
        <v>1146.6</v>
      </c>
      <c r="J123" s="11" t="n">
        <f aca="false">J122+IF(G123="Win",50*(F123-1),-50)</f>
        <v>5733</v>
      </c>
      <c r="K123" s="11" t="n">
        <f aca="false">K122+IF(G123="Win",100*(F123-1),-100)</f>
        <v>11466</v>
      </c>
      <c r="L123" s="12" t="n">
        <f aca="false">COUNTIF($G$6:G123,"Win")/(COUNTIF($G$6:G123,"Win")+COUNTIF($G$6:G123,"Loss"))</f>
        <v>0.712962962962963</v>
      </c>
    </row>
    <row r="124" customFormat="false" ht="15" hidden="false" customHeight="true" outlineLevel="0" collapsed="false">
      <c r="A124" s="8" t="s">
        <v>185</v>
      </c>
      <c r="B124" s="8" t="s">
        <v>22</v>
      </c>
      <c r="C124" s="9" t="s">
        <v>29</v>
      </c>
      <c r="D124" s="9" t="s">
        <v>26</v>
      </c>
      <c r="E124" s="8" t="s">
        <v>26</v>
      </c>
      <c r="F124" s="8" t="n">
        <v>2.57</v>
      </c>
      <c r="G124" s="13" t="s">
        <v>21</v>
      </c>
      <c r="H124" s="11" t="n">
        <f aca="false">H123+IF(G124="Win",(F124-1),-1)</f>
        <v>215.23</v>
      </c>
      <c r="I124" s="11" t="n">
        <f aca="false">I123+IF(G124="Win",10*(F124-1),-10)</f>
        <v>1162.3</v>
      </c>
      <c r="J124" s="11" t="n">
        <f aca="false">J123+IF(G124="Win",50*(F124-1),-50)</f>
        <v>5811.5</v>
      </c>
      <c r="K124" s="11" t="n">
        <f aca="false">K123+IF(G124="Win",100*(F124-1),-100)</f>
        <v>11623</v>
      </c>
      <c r="L124" s="12" t="n">
        <f aca="false">COUNTIF($G$6:G124,"Win")/(COUNTIF($G$6:G124,"Win")+COUNTIF($G$6:G124,"Loss"))</f>
        <v>0.715596330275229</v>
      </c>
    </row>
    <row r="125" customFormat="false" ht="15" hidden="false" customHeight="true" outlineLevel="0" collapsed="false">
      <c r="A125" s="8" t="s">
        <v>186</v>
      </c>
      <c r="B125" s="8" t="s">
        <v>15</v>
      </c>
      <c r="C125" s="9" t="s">
        <v>171</v>
      </c>
      <c r="D125" s="9" t="s">
        <v>187</v>
      </c>
      <c r="E125" s="8" t="s">
        <v>31</v>
      </c>
      <c r="F125" s="8" t="n">
        <v>3.4</v>
      </c>
      <c r="G125" s="13" t="s">
        <v>21</v>
      </c>
      <c r="H125" s="11" t="n">
        <f aca="false">H124+IF(G125="Win",(F125-1),-1)</f>
        <v>217.63</v>
      </c>
      <c r="I125" s="11" t="n">
        <f aca="false">I124+IF(G125="Win",10*(F125-1),-10)</f>
        <v>1186.3</v>
      </c>
      <c r="J125" s="11" t="n">
        <f aca="false">J124+IF(G125="Win",50*(F125-1),-50)</f>
        <v>5931.5</v>
      </c>
      <c r="K125" s="11" t="n">
        <f aca="false">K124+IF(G125="Win",100*(F125-1),-100)</f>
        <v>11863</v>
      </c>
      <c r="L125" s="12" t="n">
        <f aca="false">COUNTIF($G$6:G125,"Win")/(COUNTIF($G$6:G125,"Win")+COUNTIF($G$6:G125,"Loss"))</f>
        <v>0.718181818181818</v>
      </c>
    </row>
    <row r="126" customFormat="false" ht="15" hidden="false" customHeight="true" outlineLevel="0" collapsed="false">
      <c r="A126" s="8" t="s">
        <v>186</v>
      </c>
      <c r="B126" s="8" t="s">
        <v>22</v>
      </c>
      <c r="C126" s="9" t="s">
        <v>61</v>
      </c>
      <c r="D126" s="9" t="s">
        <v>131</v>
      </c>
      <c r="E126" s="8" t="s">
        <v>31</v>
      </c>
      <c r="F126" s="8" t="n">
        <v>3.3</v>
      </c>
      <c r="G126" s="13" t="s">
        <v>21</v>
      </c>
      <c r="H126" s="11" t="n">
        <f aca="false">H125+IF(G126="Win",(F126-1),-1)</f>
        <v>219.93</v>
      </c>
      <c r="I126" s="11" t="n">
        <f aca="false">I125+IF(G126="Win",10*(F126-1),-10)</f>
        <v>1209.3</v>
      </c>
      <c r="J126" s="11" t="n">
        <f aca="false">J125+IF(G126="Win",50*(F126-1),-50)</f>
        <v>6046.5</v>
      </c>
      <c r="K126" s="11" t="n">
        <f aca="false">K125+IF(G126="Win",100*(F126-1),-100)</f>
        <v>12093</v>
      </c>
      <c r="L126" s="12" t="n">
        <f aca="false">COUNTIF($G$6:G126,"Win")/(COUNTIF($G$6:G126,"Win")+COUNTIF($G$6:G126,"Loss"))</f>
        <v>0.720720720720721</v>
      </c>
    </row>
    <row r="127" customFormat="false" ht="15" hidden="false" customHeight="true" outlineLevel="0" collapsed="false">
      <c r="A127" s="8" t="s">
        <v>186</v>
      </c>
      <c r="B127" s="8" t="s">
        <v>22</v>
      </c>
      <c r="C127" s="9" t="s">
        <v>188</v>
      </c>
      <c r="D127" s="9" t="s">
        <v>23</v>
      </c>
      <c r="E127" s="8" t="s">
        <v>188</v>
      </c>
      <c r="F127" s="8" t="n">
        <v>2.05</v>
      </c>
      <c r="G127" s="13" t="s">
        <v>21</v>
      </c>
      <c r="H127" s="11" t="n">
        <f aca="false">H126+IF(G127="Win",(F127-1),-1)</f>
        <v>220.98</v>
      </c>
      <c r="I127" s="11" t="n">
        <f aca="false">I126+IF(G127="Win",10*(F127-1),-10)</f>
        <v>1219.8</v>
      </c>
      <c r="J127" s="11" t="n">
        <f aca="false">J126+IF(G127="Win",50*(F127-1),-50)</f>
        <v>6099</v>
      </c>
      <c r="K127" s="11" t="n">
        <f aca="false">K126+IF(G127="Win",100*(F127-1),-100)</f>
        <v>12198</v>
      </c>
      <c r="L127" s="12" t="n">
        <f aca="false">COUNTIF($G$6:G127,"Win")/(COUNTIF($G$6:G127,"Win")+COUNTIF($G$6:G127,"Loss"))</f>
        <v>0.723214285714286</v>
      </c>
    </row>
    <row r="128" customFormat="false" ht="15" hidden="false" customHeight="true" outlineLevel="0" collapsed="false">
      <c r="A128" s="8" t="s">
        <v>189</v>
      </c>
      <c r="B128" s="8" t="s">
        <v>33</v>
      </c>
      <c r="C128" s="9" t="s">
        <v>155</v>
      </c>
      <c r="D128" s="9" t="s">
        <v>150</v>
      </c>
      <c r="E128" s="8" t="s">
        <v>150</v>
      </c>
      <c r="F128" s="8" t="n">
        <v>1.91</v>
      </c>
      <c r="G128" s="10" t="s">
        <v>18</v>
      </c>
      <c r="H128" s="11" t="n">
        <f aca="false">H127+IF(G128="Win",(F128-1),-1)</f>
        <v>219.98</v>
      </c>
      <c r="I128" s="11" t="n">
        <f aca="false">I127+IF(G128="Win",10*(F128-1),-10)</f>
        <v>1209.8</v>
      </c>
      <c r="J128" s="11" t="n">
        <f aca="false">J127+IF(G128="Win",50*(F128-1),-50)</f>
        <v>6049</v>
      </c>
      <c r="K128" s="11" t="n">
        <f aca="false">K127+IF(G128="Win",100*(F128-1),-100)</f>
        <v>12098</v>
      </c>
      <c r="L128" s="12" t="n">
        <f aca="false">COUNTIF($G$6:G128,"Win")/(COUNTIF($G$6:G128,"Win")+COUNTIF($G$6:G128,"Loss"))</f>
        <v>0.716814159292035</v>
      </c>
    </row>
    <row r="129" customFormat="false" ht="19.5" hidden="false" customHeight="true" outlineLevel="0" collapsed="false">
      <c r="A129" s="14" t="s">
        <v>190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customFormat="false" ht="15" hidden="false" customHeight="true" outlineLevel="0" collapsed="false">
      <c r="A130" s="15" t="s">
        <v>98</v>
      </c>
      <c r="B130" s="15"/>
      <c r="C130" s="16" t="n">
        <f aca="false">COUNTA(A88:A128)</f>
        <v>41</v>
      </c>
      <c r="D130" s="17" t="s">
        <v>99</v>
      </c>
      <c r="E130" s="16" t="n">
        <f aca="false">COUNTIF(G88:G128,"Win")</f>
        <v>30</v>
      </c>
      <c r="F130" s="17" t="s">
        <v>100</v>
      </c>
      <c r="G130" s="16" t="n">
        <f aca="false">COUNTIF(G88:G128,"Loss")</f>
        <v>11</v>
      </c>
      <c r="H130" s="17" t="s">
        <v>101</v>
      </c>
      <c r="I130" s="18" t="n">
        <f aca="false">E130/C130</f>
        <v>0.731707317073171</v>
      </c>
      <c r="J130" s="17"/>
      <c r="K130" s="19"/>
      <c r="L130" s="17"/>
    </row>
    <row r="131" customFormat="false" ht="15" hidden="false" customHeight="true" outlineLevel="0" collapsed="false">
      <c r="A131" s="15" t="s">
        <v>102</v>
      </c>
      <c r="B131" s="15"/>
      <c r="C131" s="20" t="n">
        <f aca="false">H128-H82</f>
        <v>51</v>
      </c>
      <c r="D131" s="17" t="s">
        <v>103</v>
      </c>
      <c r="E131" s="20" t="n">
        <f aca="false">H128</f>
        <v>219.98</v>
      </c>
      <c r="F131" s="17" t="s">
        <v>104</v>
      </c>
      <c r="G131" s="20" t="n">
        <f aca="false">I128</f>
        <v>1209.8</v>
      </c>
      <c r="H131" s="17" t="s">
        <v>105</v>
      </c>
      <c r="I131" s="20" t="n">
        <f aca="false">J128</f>
        <v>6049</v>
      </c>
      <c r="J131" s="17" t="s">
        <v>106</v>
      </c>
      <c r="K131" s="20" t="n">
        <f aca="false">K128</f>
        <v>12098</v>
      </c>
      <c r="L131" s="17"/>
    </row>
    <row r="132" customFormat="false" ht="15" hidden="false" customHeight="true" outlineLevel="0" collapsed="false">
      <c r="A132" s="15" t="s">
        <v>107</v>
      </c>
      <c r="B132" s="15"/>
      <c r="C132" s="15"/>
      <c r="D132" s="21" t="n">
        <f aca="false">L128</f>
        <v>0.716814159292035</v>
      </c>
      <c r="E132" s="19"/>
      <c r="F132" s="17"/>
      <c r="G132" s="19"/>
      <c r="H132" s="17"/>
      <c r="I132" s="19"/>
      <c r="J132" s="17"/>
      <c r="K132" s="19"/>
      <c r="L132" s="17"/>
    </row>
    <row r="134" customFormat="false" ht="15" hidden="false" customHeight="true" outlineLevel="0" collapsed="false">
      <c r="A134" s="8" t="s">
        <v>191</v>
      </c>
      <c r="B134" s="8" t="s">
        <v>52</v>
      </c>
      <c r="C134" s="9" t="s">
        <v>173</v>
      </c>
      <c r="D134" s="9" t="s">
        <v>75</v>
      </c>
      <c r="E134" s="8" t="s">
        <v>173</v>
      </c>
      <c r="F134" s="8" t="n">
        <v>2.7</v>
      </c>
      <c r="G134" s="10" t="s">
        <v>18</v>
      </c>
      <c r="H134" s="11" t="n">
        <f aca="false">H128+IF(G134="Win",(F134-1),-1)</f>
        <v>218.98</v>
      </c>
      <c r="I134" s="11" t="n">
        <f aca="false">I128+IF(G134="Win",10*(F134-1),-10)</f>
        <v>1199.8</v>
      </c>
      <c r="J134" s="11" t="n">
        <f aca="false">J128+IF(G134="Win",50*(F134-1),-50)</f>
        <v>5999</v>
      </c>
      <c r="K134" s="11" t="n">
        <f aca="false">K128+IF(G134="Win",100*(F134-1),-100)</f>
        <v>11998</v>
      </c>
      <c r="L134" s="12" t="n">
        <f aca="false">COUNTIF($G$6:G134,"Win")/(COUNTIF($G$6:G134,"Win")+COUNTIF($G$6:G134,"Loss"))</f>
        <v>0.710526315789474</v>
      </c>
    </row>
    <row r="135" customFormat="false" ht="15" hidden="false" customHeight="true" outlineLevel="0" collapsed="false">
      <c r="A135" s="8" t="s">
        <v>191</v>
      </c>
      <c r="B135" s="8" t="s">
        <v>33</v>
      </c>
      <c r="C135" s="9" t="s">
        <v>149</v>
      </c>
      <c r="D135" s="9" t="s">
        <v>50</v>
      </c>
      <c r="E135" s="8" t="s">
        <v>50</v>
      </c>
      <c r="F135" s="8" t="n">
        <v>3.05</v>
      </c>
      <c r="G135" s="13" t="s">
        <v>21</v>
      </c>
      <c r="H135" s="11" t="n">
        <f aca="false">H134+IF(G135="Win",(F135-1),-1)</f>
        <v>221.03</v>
      </c>
      <c r="I135" s="11" t="n">
        <f aca="false">I134+IF(G135="Win",10*(F135-1),-10)</f>
        <v>1220.3</v>
      </c>
      <c r="J135" s="11" t="n">
        <f aca="false">J134+IF(G135="Win",50*(F135-1),-50)</f>
        <v>6101.5</v>
      </c>
      <c r="K135" s="11" t="n">
        <f aca="false">K134+IF(G135="Win",100*(F135-1),-100)</f>
        <v>12203</v>
      </c>
      <c r="L135" s="12" t="n">
        <f aca="false">COUNTIF($G$6:G135,"Win")/(COUNTIF($G$6:G135,"Win")+COUNTIF($G$6:G135,"Loss"))</f>
        <v>0.71304347826087</v>
      </c>
    </row>
    <row r="136" customFormat="false" ht="15" hidden="false" customHeight="true" outlineLevel="0" collapsed="false">
      <c r="A136" s="8" t="s">
        <v>191</v>
      </c>
      <c r="B136" s="8" t="s">
        <v>33</v>
      </c>
      <c r="C136" s="9" t="s">
        <v>123</v>
      </c>
      <c r="D136" s="9" t="s">
        <v>127</v>
      </c>
      <c r="E136" s="8" t="s">
        <v>123</v>
      </c>
      <c r="F136" s="8" t="n">
        <v>2.65</v>
      </c>
      <c r="G136" s="13" t="s">
        <v>21</v>
      </c>
      <c r="H136" s="11" t="n">
        <f aca="false">H135+IF(G136="Win",(F136-1),-1)</f>
        <v>222.68</v>
      </c>
      <c r="I136" s="11" t="n">
        <f aca="false">I135+IF(G136="Win",10*(F136-1),-10)</f>
        <v>1236.8</v>
      </c>
      <c r="J136" s="11" t="n">
        <f aca="false">J135+IF(G136="Win",50*(F136-1),-50)</f>
        <v>6184</v>
      </c>
      <c r="K136" s="11" t="n">
        <f aca="false">K135+IF(G136="Win",100*(F136-1),-100)</f>
        <v>12368</v>
      </c>
      <c r="L136" s="12" t="n">
        <f aca="false">COUNTIF($G$6:G136,"Win")/(COUNTIF($G$6:G136,"Win")+COUNTIF($G$6:G136,"Loss"))</f>
        <v>0.71551724137931</v>
      </c>
    </row>
    <row r="137" customFormat="false" ht="15" hidden="false" customHeight="true" outlineLevel="0" collapsed="false">
      <c r="A137" s="8" t="s">
        <v>192</v>
      </c>
      <c r="B137" s="8" t="s">
        <v>33</v>
      </c>
      <c r="C137" s="9" t="s">
        <v>73</v>
      </c>
      <c r="D137" s="9" t="s">
        <v>124</v>
      </c>
      <c r="E137" s="8" t="s">
        <v>73</v>
      </c>
      <c r="F137" s="8" t="n">
        <v>2.1</v>
      </c>
      <c r="G137" s="10" t="s">
        <v>18</v>
      </c>
      <c r="H137" s="11" t="n">
        <f aca="false">H136+IF(G137="Win",(F137-1),-1)</f>
        <v>221.68</v>
      </c>
      <c r="I137" s="11" t="n">
        <f aca="false">I136+IF(G137="Win",10*(F137-1),-10)</f>
        <v>1226.8</v>
      </c>
      <c r="J137" s="11" t="n">
        <f aca="false">J136+IF(G137="Win",50*(F137-1),-50)</f>
        <v>6134</v>
      </c>
      <c r="K137" s="11" t="n">
        <f aca="false">K136+IF(G137="Win",100*(F137-1),-100)</f>
        <v>12268</v>
      </c>
      <c r="L137" s="12" t="n">
        <f aca="false">COUNTIF($G$6:G137,"Win")/(COUNTIF($G$6:G137,"Win")+COUNTIF($G$6:G137,"Loss"))</f>
        <v>0.709401709401709</v>
      </c>
    </row>
    <row r="138" customFormat="false" ht="15" hidden="false" customHeight="true" outlineLevel="0" collapsed="false">
      <c r="A138" s="8" t="s">
        <v>192</v>
      </c>
      <c r="B138" s="8" t="s">
        <v>33</v>
      </c>
      <c r="C138" s="9" t="s">
        <v>193</v>
      </c>
      <c r="D138" s="9" t="s">
        <v>128</v>
      </c>
      <c r="E138" s="8" t="s">
        <v>193</v>
      </c>
      <c r="F138" s="8" t="n">
        <v>2.5</v>
      </c>
      <c r="G138" s="13" t="s">
        <v>21</v>
      </c>
      <c r="H138" s="11" t="n">
        <f aca="false">H137+IF(G138="Win",(F138-1),-1)</f>
        <v>223.18</v>
      </c>
      <c r="I138" s="11" t="n">
        <f aca="false">I137+IF(G138="Win",10*(F138-1),-10)</f>
        <v>1241.8</v>
      </c>
      <c r="J138" s="11" t="n">
        <f aca="false">J137+IF(G138="Win",50*(F138-1),-50)</f>
        <v>6209</v>
      </c>
      <c r="K138" s="11" t="n">
        <f aca="false">K137+IF(G138="Win",100*(F138-1),-100)</f>
        <v>12418</v>
      </c>
      <c r="L138" s="12" t="n">
        <f aca="false">COUNTIF($G$6:G138,"Win")/(COUNTIF($G$6:G138,"Win")+COUNTIF($G$6:G138,"Loss"))</f>
        <v>0.711864406779661</v>
      </c>
    </row>
    <row r="139" customFormat="false" ht="15" hidden="false" customHeight="true" outlineLevel="0" collapsed="false">
      <c r="A139" s="8" t="s">
        <v>192</v>
      </c>
      <c r="B139" s="8" t="s">
        <v>33</v>
      </c>
      <c r="C139" s="9" t="s">
        <v>51</v>
      </c>
      <c r="D139" s="9" t="s">
        <v>122</v>
      </c>
      <c r="E139" s="8" t="s">
        <v>51</v>
      </c>
      <c r="F139" s="8" t="n">
        <v>3.3</v>
      </c>
      <c r="G139" s="10" t="s">
        <v>18</v>
      </c>
      <c r="H139" s="11" t="n">
        <f aca="false">H138+IF(G139="Win",(F139-1),-1)</f>
        <v>222.18</v>
      </c>
      <c r="I139" s="11" t="n">
        <f aca="false">I138+IF(G139="Win",10*(F139-1),-10)</f>
        <v>1231.8</v>
      </c>
      <c r="J139" s="11" t="n">
        <f aca="false">J138+IF(G139="Win",50*(F139-1),-50)</f>
        <v>6159</v>
      </c>
      <c r="K139" s="11" t="n">
        <f aca="false">K138+IF(G139="Win",100*(F139-1),-100)</f>
        <v>12318</v>
      </c>
      <c r="L139" s="12" t="n">
        <f aca="false">COUNTIF($G$6:G139,"Win")/(COUNTIF($G$6:G139,"Win")+COUNTIF($G$6:G139,"Loss"))</f>
        <v>0.705882352941177</v>
      </c>
    </row>
    <row r="140" customFormat="false" ht="15" hidden="false" customHeight="true" outlineLevel="0" collapsed="false">
      <c r="A140" s="8" t="s">
        <v>194</v>
      </c>
      <c r="B140" s="8" t="s">
        <v>40</v>
      </c>
      <c r="C140" s="9" t="s">
        <v>70</v>
      </c>
      <c r="D140" s="9" t="s">
        <v>68</v>
      </c>
      <c r="E140" s="8" t="s">
        <v>68</v>
      </c>
      <c r="F140" s="8" t="n">
        <v>2.63</v>
      </c>
      <c r="G140" s="13" t="s">
        <v>21</v>
      </c>
      <c r="H140" s="11" t="n">
        <f aca="false">H139+IF(G140="Win",(F140-1),-1)</f>
        <v>223.81</v>
      </c>
      <c r="I140" s="11" t="n">
        <f aca="false">I139+IF(G140="Win",10*(F140-1),-10)</f>
        <v>1248.1</v>
      </c>
      <c r="J140" s="11" t="n">
        <f aca="false">J139+IF(G140="Win",50*(F140-1),-50)</f>
        <v>6240.5</v>
      </c>
      <c r="K140" s="11" t="n">
        <f aca="false">K139+IF(G140="Win",100*(F140-1),-100)</f>
        <v>12481</v>
      </c>
      <c r="L140" s="12" t="n">
        <f aca="false">COUNTIF($G$6:G140,"Win")/(COUNTIF($G$6:G140,"Win")+COUNTIF($G$6:G140,"Loss"))</f>
        <v>0.708333333333333</v>
      </c>
    </row>
    <row r="141" customFormat="false" ht="15" hidden="false" customHeight="true" outlineLevel="0" collapsed="false">
      <c r="A141" s="8" t="s">
        <v>194</v>
      </c>
      <c r="B141" s="8" t="s">
        <v>40</v>
      </c>
      <c r="C141" s="9" t="s">
        <v>109</v>
      </c>
      <c r="D141" s="9" t="s">
        <v>85</v>
      </c>
      <c r="E141" s="8" t="s">
        <v>85</v>
      </c>
      <c r="F141" s="8" t="n">
        <v>2.45</v>
      </c>
      <c r="G141" s="10" t="s">
        <v>18</v>
      </c>
      <c r="H141" s="11" t="n">
        <f aca="false">H140+IF(G141="Win",(F141-1),-1)</f>
        <v>222.81</v>
      </c>
      <c r="I141" s="11" t="n">
        <f aca="false">I140+IF(G141="Win",10*(F141-1),-10)</f>
        <v>1238.1</v>
      </c>
      <c r="J141" s="11" t="n">
        <f aca="false">J140+IF(G141="Win",50*(F141-1),-50)</f>
        <v>6190.5</v>
      </c>
      <c r="K141" s="11" t="n">
        <f aca="false">K140+IF(G141="Win",100*(F141-1),-100)</f>
        <v>12381</v>
      </c>
      <c r="L141" s="12" t="n">
        <f aca="false">COUNTIF($G$6:G141,"Win")/(COUNTIF($G$6:G141,"Win")+COUNTIF($G$6:G141,"Loss"))</f>
        <v>0.702479338842975</v>
      </c>
    </row>
    <row r="142" customFormat="false" ht="15" hidden="false" customHeight="true" outlineLevel="0" collapsed="false">
      <c r="A142" s="8" t="s">
        <v>194</v>
      </c>
      <c r="B142" s="8" t="s">
        <v>33</v>
      </c>
      <c r="C142" s="9" t="s">
        <v>177</v>
      </c>
      <c r="D142" s="9" t="s">
        <v>130</v>
      </c>
      <c r="E142" s="8" t="s">
        <v>177</v>
      </c>
      <c r="F142" s="8" t="n">
        <v>2.75</v>
      </c>
      <c r="G142" s="10" t="s">
        <v>18</v>
      </c>
      <c r="H142" s="11" t="n">
        <f aca="false">H141+IF(G142="Win",(F142-1),-1)</f>
        <v>221.81</v>
      </c>
      <c r="I142" s="11" t="n">
        <f aca="false">I141+IF(G142="Win",10*(F142-1),-10)</f>
        <v>1228.1</v>
      </c>
      <c r="J142" s="11" t="n">
        <f aca="false">J141+IF(G142="Win",50*(F142-1),-50)</f>
        <v>6140.5</v>
      </c>
      <c r="K142" s="11" t="n">
        <f aca="false">K141+IF(G142="Win",100*(F142-1),-100)</f>
        <v>12281</v>
      </c>
      <c r="L142" s="12" t="n">
        <f aca="false">COUNTIF($G$6:G142,"Win")/(COUNTIF($G$6:G142,"Win")+COUNTIF($G$6:G142,"Loss"))</f>
        <v>0.69672131147541</v>
      </c>
    </row>
    <row r="143" customFormat="false" ht="15" hidden="false" customHeight="true" outlineLevel="0" collapsed="false">
      <c r="A143" s="8" t="s">
        <v>195</v>
      </c>
      <c r="B143" s="8" t="s">
        <v>22</v>
      </c>
      <c r="C143" s="9" t="s">
        <v>196</v>
      </c>
      <c r="D143" s="9" t="s">
        <v>64</v>
      </c>
      <c r="E143" s="8" t="s">
        <v>196</v>
      </c>
      <c r="F143" s="8" t="n">
        <v>2.75</v>
      </c>
      <c r="G143" s="13" t="s">
        <v>21</v>
      </c>
      <c r="H143" s="11" t="n">
        <f aca="false">H142+IF(G143="Win",(F143-1),-1)</f>
        <v>223.56</v>
      </c>
      <c r="I143" s="11" t="n">
        <f aca="false">I142+IF(G143="Win",10*(F143-1),-10)</f>
        <v>1245.6</v>
      </c>
      <c r="J143" s="11" t="n">
        <f aca="false">J142+IF(G143="Win",50*(F143-1),-50)</f>
        <v>6228</v>
      </c>
      <c r="K143" s="11" t="n">
        <f aca="false">K142+IF(G143="Win",100*(F143-1),-100)</f>
        <v>12456</v>
      </c>
      <c r="L143" s="12" t="n">
        <f aca="false">COUNTIF($G$6:G143,"Win")/(COUNTIF($G$6:G143,"Win")+COUNTIF($G$6:G143,"Loss"))</f>
        <v>0.699186991869919</v>
      </c>
    </row>
    <row r="144" customFormat="false" ht="15" hidden="false" customHeight="true" outlineLevel="0" collapsed="false">
      <c r="A144" s="8" t="s">
        <v>197</v>
      </c>
      <c r="B144" s="8" t="s">
        <v>33</v>
      </c>
      <c r="C144" s="9" t="s">
        <v>123</v>
      </c>
      <c r="D144" s="9" t="s">
        <v>73</v>
      </c>
      <c r="E144" s="8" t="s">
        <v>31</v>
      </c>
      <c r="F144" s="8" t="n">
        <v>3.4</v>
      </c>
      <c r="G144" s="13" t="s">
        <v>21</v>
      </c>
      <c r="H144" s="11" t="n">
        <f aca="false">H143+IF(G144="Win",(F144-1),-1)</f>
        <v>225.96</v>
      </c>
      <c r="I144" s="11" t="n">
        <f aca="false">I143+IF(G144="Win",10*(F144-1),-10)</f>
        <v>1269.6</v>
      </c>
      <c r="J144" s="11" t="n">
        <f aca="false">J143+IF(G144="Win",50*(F144-1),-50)</f>
        <v>6348</v>
      </c>
      <c r="K144" s="11" t="n">
        <f aca="false">K143+IF(G144="Win",100*(F144-1),-100)</f>
        <v>12696</v>
      </c>
      <c r="L144" s="12" t="n">
        <f aca="false">COUNTIF($G$6:G144,"Win")/(COUNTIF($G$6:G144,"Win")+COUNTIF($G$6:G144,"Loss"))</f>
        <v>0.701612903225807</v>
      </c>
    </row>
    <row r="145" customFormat="false" ht="15" hidden="false" customHeight="true" outlineLevel="0" collapsed="false">
      <c r="A145" s="8" t="s">
        <v>198</v>
      </c>
      <c r="B145" s="8" t="s">
        <v>22</v>
      </c>
      <c r="C145" s="9" t="s">
        <v>152</v>
      </c>
      <c r="D145" s="9" t="s">
        <v>131</v>
      </c>
      <c r="E145" s="8" t="s">
        <v>152</v>
      </c>
      <c r="F145" s="8" t="n">
        <v>3.4</v>
      </c>
      <c r="G145" s="13" t="s">
        <v>21</v>
      </c>
      <c r="H145" s="11" t="n">
        <f aca="false">H144+IF(G145="Win",(F145-1),-1)</f>
        <v>228.36</v>
      </c>
      <c r="I145" s="11" t="n">
        <f aca="false">I144+IF(G145="Win",10*(F145-1),-10)</f>
        <v>1293.6</v>
      </c>
      <c r="J145" s="11" t="n">
        <f aca="false">J144+IF(G145="Win",50*(F145-1),-50)</f>
        <v>6468</v>
      </c>
      <c r="K145" s="11" t="n">
        <f aca="false">K144+IF(G145="Win",100*(F145-1),-100)</f>
        <v>12936</v>
      </c>
      <c r="L145" s="12" t="n">
        <f aca="false">COUNTIF($G$6:G145,"Win")/(COUNTIF($G$6:G145,"Win")+COUNTIF($G$6:G145,"Loss"))</f>
        <v>0.704</v>
      </c>
    </row>
    <row r="146" customFormat="false" ht="15" hidden="false" customHeight="true" outlineLevel="0" collapsed="false">
      <c r="A146" s="8" t="s">
        <v>198</v>
      </c>
      <c r="B146" s="8" t="s">
        <v>22</v>
      </c>
      <c r="C146" s="9" t="s">
        <v>26</v>
      </c>
      <c r="D146" s="9" t="s">
        <v>77</v>
      </c>
      <c r="E146" s="8" t="s">
        <v>77</v>
      </c>
      <c r="F146" s="8" t="n">
        <v>3.5</v>
      </c>
      <c r="G146" s="13" t="s">
        <v>21</v>
      </c>
      <c r="H146" s="11" t="n">
        <f aca="false">H145+IF(G146="Win",(F146-1),-1)</f>
        <v>230.86</v>
      </c>
      <c r="I146" s="11" t="n">
        <f aca="false">I145+IF(G146="Win",10*(F146-1),-10)</f>
        <v>1318.6</v>
      </c>
      <c r="J146" s="11" t="n">
        <f aca="false">J145+IF(G146="Win",50*(F146-1),-50)</f>
        <v>6593</v>
      </c>
      <c r="K146" s="11" t="n">
        <f aca="false">K145+IF(G146="Win",100*(F146-1),-100)</f>
        <v>13186</v>
      </c>
      <c r="L146" s="12" t="n">
        <f aca="false">COUNTIF($G$6:G146,"Win")/(COUNTIF($G$6:G146,"Win")+COUNTIF($G$6:G146,"Loss"))</f>
        <v>0.706349206349206</v>
      </c>
    </row>
    <row r="147" customFormat="false" ht="15" hidden="false" customHeight="true" outlineLevel="0" collapsed="false">
      <c r="A147" s="8" t="s">
        <v>198</v>
      </c>
      <c r="B147" s="8" t="s">
        <v>22</v>
      </c>
      <c r="C147" s="9" t="s">
        <v>39</v>
      </c>
      <c r="D147" s="9" t="s">
        <v>30</v>
      </c>
      <c r="E147" s="8" t="s">
        <v>39</v>
      </c>
      <c r="F147" s="8" t="n">
        <v>3.5</v>
      </c>
      <c r="G147" s="13" t="s">
        <v>21</v>
      </c>
      <c r="H147" s="11" t="n">
        <f aca="false">H146+IF(G147="Win",(F147-1),-1)</f>
        <v>233.36</v>
      </c>
      <c r="I147" s="11" t="n">
        <f aca="false">I146+IF(G147="Win",10*(F147-1),-10)</f>
        <v>1343.6</v>
      </c>
      <c r="J147" s="11" t="n">
        <f aca="false">J146+IF(G147="Win",50*(F147-1),-50)</f>
        <v>6718</v>
      </c>
      <c r="K147" s="11" t="n">
        <f aca="false">K146+IF(G147="Win",100*(F147-1),-100)</f>
        <v>13436</v>
      </c>
      <c r="L147" s="12" t="n">
        <f aca="false">COUNTIF($G$6:G147,"Win")/(COUNTIF($G$6:G147,"Win")+COUNTIF($G$6:G147,"Loss"))</f>
        <v>0.708661417322835</v>
      </c>
    </row>
    <row r="148" customFormat="false" ht="15" hidden="false" customHeight="true" outlineLevel="0" collapsed="false">
      <c r="A148" s="8" t="s">
        <v>199</v>
      </c>
      <c r="B148" s="8" t="s">
        <v>52</v>
      </c>
      <c r="C148" s="9" t="s">
        <v>53</v>
      </c>
      <c r="D148" s="9" t="s">
        <v>58</v>
      </c>
      <c r="E148" s="8" t="s">
        <v>53</v>
      </c>
      <c r="F148" s="8" t="n">
        <v>2.25</v>
      </c>
      <c r="G148" s="13" t="s">
        <v>21</v>
      </c>
      <c r="H148" s="11" t="n">
        <f aca="false">H147+IF(G148="Win",(F148-1),-1)</f>
        <v>234.61</v>
      </c>
      <c r="I148" s="11" t="n">
        <f aca="false">I147+IF(G148="Win",10*(F148-1),-10)</f>
        <v>1356.1</v>
      </c>
      <c r="J148" s="11" t="n">
        <f aca="false">J147+IF(G148="Win",50*(F148-1),-50)</f>
        <v>6780.5</v>
      </c>
      <c r="K148" s="11" t="n">
        <f aca="false">K147+IF(G148="Win",100*(F148-1),-100)</f>
        <v>13561</v>
      </c>
      <c r="L148" s="12" t="n">
        <f aca="false">COUNTIF($G$6:G148,"Win")/(COUNTIF($G$6:G148,"Win")+COUNTIF($G$6:G148,"Loss"))</f>
        <v>0.7109375</v>
      </c>
    </row>
    <row r="149" customFormat="false" ht="15" hidden="false" customHeight="true" outlineLevel="0" collapsed="false">
      <c r="A149" s="8" t="s">
        <v>199</v>
      </c>
      <c r="B149" s="8" t="s">
        <v>52</v>
      </c>
      <c r="C149" s="9" t="s">
        <v>95</v>
      </c>
      <c r="D149" s="9" t="s">
        <v>154</v>
      </c>
      <c r="E149" s="8" t="s">
        <v>154</v>
      </c>
      <c r="F149" s="8" t="n">
        <v>3.25</v>
      </c>
      <c r="G149" s="10" t="s">
        <v>18</v>
      </c>
      <c r="H149" s="11" t="n">
        <f aca="false">H148+IF(G149="Win",(F149-1),-1)</f>
        <v>233.61</v>
      </c>
      <c r="I149" s="11" t="n">
        <f aca="false">I148+IF(G149="Win",10*(F149-1),-10)</f>
        <v>1346.1</v>
      </c>
      <c r="J149" s="11" t="n">
        <f aca="false">J148+IF(G149="Win",50*(F149-1),-50)</f>
        <v>6730.5</v>
      </c>
      <c r="K149" s="11" t="n">
        <f aca="false">K148+IF(G149="Win",100*(F149-1),-100)</f>
        <v>13461</v>
      </c>
      <c r="L149" s="12" t="n">
        <f aca="false">COUNTIF($G$6:G149,"Win")/(COUNTIF($G$6:G149,"Win")+COUNTIF($G$6:G149,"Loss"))</f>
        <v>0.705426356589147</v>
      </c>
    </row>
    <row r="150" customFormat="false" ht="15" hidden="false" customHeight="true" outlineLevel="0" collapsed="false">
      <c r="A150" s="8" t="s">
        <v>199</v>
      </c>
      <c r="B150" s="8" t="s">
        <v>52</v>
      </c>
      <c r="C150" s="9" t="s">
        <v>54</v>
      </c>
      <c r="D150" s="9" t="s">
        <v>144</v>
      </c>
      <c r="E150" s="8" t="s">
        <v>54</v>
      </c>
      <c r="F150" s="8" t="n">
        <v>2.8</v>
      </c>
      <c r="G150" s="13" t="s">
        <v>21</v>
      </c>
      <c r="H150" s="11" t="n">
        <f aca="false">H149+IF(G150="Win",(F150-1),-1)</f>
        <v>235.41</v>
      </c>
      <c r="I150" s="11" t="n">
        <f aca="false">I149+IF(G150="Win",10*(F150-1),-10)</f>
        <v>1364.1</v>
      </c>
      <c r="J150" s="11" t="n">
        <f aca="false">J149+IF(G150="Win",50*(F150-1),-50)</f>
        <v>6820.5</v>
      </c>
      <c r="K150" s="11" t="n">
        <f aca="false">K149+IF(G150="Win",100*(F150-1),-100)</f>
        <v>13641</v>
      </c>
      <c r="L150" s="12" t="n">
        <f aca="false">COUNTIF($G$6:G150,"Win")/(COUNTIF($G$6:G150,"Win")+COUNTIF($G$6:G150,"Loss"))</f>
        <v>0.707692307692308</v>
      </c>
    </row>
    <row r="151" customFormat="false" ht="15" hidden="false" customHeight="true" outlineLevel="0" collapsed="false">
      <c r="A151" s="8" t="s">
        <v>200</v>
      </c>
      <c r="B151" s="8" t="s">
        <v>15</v>
      </c>
      <c r="C151" s="9" t="s">
        <v>158</v>
      </c>
      <c r="D151" s="9" t="s">
        <v>37</v>
      </c>
      <c r="E151" s="8" t="s">
        <v>37</v>
      </c>
      <c r="F151" s="8" t="n">
        <v>1.86</v>
      </c>
      <c r="G151" s="13" t="s">
        <v>21</v>
      </c>
      <c r="H151" s="11" t="n">
        <f aca="false">H150+IF(G151="Win",(F151-1),-1)</f>
        <v>236.27</v>
      </c>
      <c r="I151" s="11" t="n">
        <f aca="false">I150+IF(G151="Win",10*(F151-1),-10)</f>
        <v>1372.7</v>
      </c>
      <c r="J151" s="11" t="n">
        <f aca="false">J150+IF(G151="Win",50*(F151-1),-50)</f>
        <v>6863.5</v>
      </c>
      <c r="K151" s="11" t="n">
        <f aca="false">K150+IF(G151="Win",100*(F151-1),-100)</f>
        <v>13727</v>
      </c>
      <c r="L151" s="12" t="n">
        <f aca="false">COUNTIF($G$6:G151,"Win")/(COUNTIF($G$6:G151,"Win")+COUNTIF($G$6:G151,"Loss"))</f>
        <v>0.709923664122137</v>
      </c>
    </row>
    <row r="152" customFormat="false" ht="15" hidden="false" customHeight="true" outlineLevel="0" collapsed="false">
      <c r="A152" s="8" t="s">
        <v>201</v>
      </c>
      <c r="B152" s="8" t="s">
        <v>40</v>
      </c>
      <c r="C152" s="9" t="s">
        <v>135</v>
      </c>
      <c r="D152" s="9" t="s">
        <v>202</v>
      </c>
      <c r="E152" s="8" t="s">
        <v>202</v>
      </c>
      <c r="F152" s="8" t="n">
        <v>3.5</v>
      </c>
      <c r="G152" s="10" t="s">
        <v>18</v>
      </c>
      <c r="H152" s="11" t="n">
        <f aca="false">H151+IF(G152="Win",(F152-1),-1)</f>
        <v>235.27</v>
      </c>
      <c r="I152" s="11" t="n">
        <f aca="false">I151+IF(G152="Win",10*(F152-1),-10)</f>
        <v>1362.7</v>
      </c>
      <c r="J152" s="11" t="n">
        <f aca="false">J151+IF(G152="Win",50*(F152-1),-50)</f>
        <v>6813.5</v>
      </c>
      <c r="K152" s="11" t="n">
        <f aca="false">K151+IF(G152="Win",100*(F152-1),-100)</f>
        <v>13627</v>
      </c>
      <c r="L152" s="12" t="n">
        <f aca="false">COUNTIF($G$6:G152,"Win")/(COUNTIF($G$6:G152,"Win")+COUNTIF($G$6:G152,"Loss"))</f>
        <v>0.704545454545455</v>
      </c>
    </row>
    <row r="153" customFormat="false" ht="15" hidden="false" customHeight="true" outlineLevel="0" collapsed="false">
      <c r="A153" s="8" t="s">
        <v>203</v>
      </c>
      <c r="B153" s="8" t="s">
        <v>15</v>
      </c>
      <c r="C153" s="9" t="s">
        <v>90</v>
      </c>
      <c r="D153" s="9" t="s">
        <v>204</v>
      </c>
      <c r="E153" s="8" t="s">
        <v>204</v>
      </c>
      <c r="F153" s="8" t="n">
        <v>3.2</v>
      </c>
      <c r="G153" s="13" t="s">
        <v>21</v>
      </c>
      <c r="H153" s="11" t="n">
        <f aca="false">H152+IF(G153="Win",(F153-1),-1)</f>
        <v>237.47</v>
      </c>
      <c r="I153" s="11" t="n">
        <f aca="false">I152+IF(G153="Win",10*(F153-1),-10)</f>
        <v>1384.7</v>
      </c>
      <c r="J153" s="11" t="n">
        <f aca="false">J152+IF(G153="Win",50*(F153-1),-50)</f>
        <v>6923.5</v>
      </c>
      <c r="K153" s="11" t="n">
        <f aca="false">K152+IF(G153="Win",100*(F153-1),-100)</f>
        <v>13847</v>
      </c>
      <c r="L153" s="12" t="n">
        <f aca="false">COUNTIF($G$6:G153,"Win")/(COUNTIF($G$6:G153,"Win")+COUNTIF($G$6:G153,"Loss"))</f>
        <v>0.706766917293233</v>
      </c>
    </row>
    <row r="154" customFormat="false" ht="15" hidden="false" customHeight="true" outlineLevel="0" collapsed="false">
      <c r="A154" s="8" t="s">
        <v>203</v>
      </c>
      <c r="B154" s="8" t="s">
        <v>15</v>
      </c>
      <c r="C154" s="9" t="s">
        <v>46</v>
      </c>
      <c r="D154" s="9" t="s">
        <v>205</v>
      </c>
      <c r="E154" s="8" t="s">
        <v>205</v>
      </c>
      <c r="F154" s="8" t="n">
        <v>3.05</v>
      </c>
      <c r="G154" s="13" t="s">
        <v>21</v>
      </c>
      <c r="H154" s="11" t="n">
        <f aca="false">H153+IF(G154="Win",(F154-1),-1)</f>
        <v>239.52</v>
      </c>
      <c r="I154" s="11" t="n">
        <f aca="false">I153+IF(G154="Win",10*(F154-1),-10)</f>
        <v>1405.2</v>
      </c>
      <c r="J154" s="11" t="n">
        <f aca="false">J153+IF(G154="Win",50*(F154-1),-50)</f>
        <v>7026</v>
      </c>
      <c r="K154" s="11" t="n">
        <f aca="false">K153+IF(G154="Win",100*(F154-1),-100)</f>
        <v>14052</v>
      </c>
      <c r="L154" s="12" t="n">
        <f aca="false">COUNTIF($G$6:G154,"Win")/(COUNTIF($G$6:G154,"Win")+COUNTIF($G$6:G154,"Loss"))</f>
        <v>0.708955223880597</v>
      </c>
    </row>
    <row r="155" customFormat="false" ht="15" hidden="false" customHeight="true" outlineLevel="0" collapsed="false">
      <c r="A155" s="8" t="s">
        <v>203</v>
      </c>
      <c r="B155" s="8" t="s">
        <v>40</v>
      </c>
      <c r="C155" s="9" t="s">
        <v>109</v>
      </c>
      <c r="D155" s="9" t="s">
        <v>42</v>
      </c>
      <c r="E155" s="8" t="s">
        <v>109</v>
      </c>
      <c r="F155" s="8" t="n">
        <v>3.1</v>
      </c>
      <c r="G155" s="13" t="s">
        <v>21</v>
      </c>
      <c r="H155" s="11" t="n">
        <f aca="false">H154+IF(G155="Win",(F155-1),-1)</f>
        <v>241.62</v>
      </c>
      <c r="I155" s="11" t="n">
        <f aca="false">I154+IF(G155="Win",10*(F155-1),-10)</f>
        <v>1426.2</v>
      </c>
      <c r="J155" s="11" t="n">
        <f aca="false">J154+IF(G155="Win",50*(F155-1),-50)</f>
        <v>7131</v>
      </c>
      <c r="K155" s="11" t="n">
        <f aca="false">K154+IF(G155="Win",100*(F155-1),-100)</f>
        <v>14262</v>
      </c>
      <c r="L155" s="12" t="n">
        <f aca="false">COUNTIF($G$6:G155,"Win")/(COUNTIF($G$6:G155,"Win")+COUNTIF($G$6:G155,"Loss"))</f>
        <v>0.711111111111111</v>
      </c>
    </row>
    <row r="156" customFormat="false" ht="15" hidden="false" customHeight="true" outlineLevel="0" collapsed="false">
      <c r="A156" s="8" t="s">
        <v>206</v>
      </c>
      <c r="B156" s="8" t="s">
        <v>40</v>
      </c>
      <c r="C156" s="9" t="s">
        <v>137</v>
      </c>
      <c r="D156" s="9" t="s">
        <v>68</v>
      </c>
      <c r="E156" s="8" t="s">
        <v>68</v>
      </c>
      <c r="F156" s="8" t="n">
        <v>3.1</v>
      </c>
      <c r="G156" s="10" t="s">
        <v>18</v>
      </c>
      <c r="H156" s="11" t="n">
        <f aca="false">H155+IF(G156="Win",(F156-1),-1)</f>
        <v>240.62</v>
      </c>
      <c r="I156" s="11" t="n">
        <f aca="false">I155+IF(G156="Win",10*(F156-1),-10)</f>
        <v>1416.2</v>
      </c>
      <c r="J156" s="11" t="n">
        <f aca="false">J155+IF(G156="Win",50*(F156-1),-50)</f>
        <v>7081</v>
      </c>
      <c r="K156" s="11" t="n">
        <f aca="false">K155+IF(G156="Win",100*(F156-1),-100)</f>
        <v>14162</v>
      </c>
      <c r="L156" s="12" t="n">
        <f aca="false">COUNTIF($G$6:G156,"Win")/(COUNTIF($G$6:G156,"Win")+COUNTIF($G$6:G156,"Loss"))</f>
        <v>0.705882352941177</v>
      </c>
    </row>
    <row r="157" customFormat="false" ht="15" hidden="false" customHeight="true" outlineLevel="0" collapsed="false">
      <c r="A157" s="8" t="s">
        <v>207</v>
      </c>
      <c r="B157" s="8" t="s">
        <v>22</v>
      </c>
      <c r="C157" s="9" t="s">
        <v>120</v>
      </c>
      <c r="D157" s="9" t="s">
        <v>26</v>
      </c>
      <c r="E157" s="8" t="s">
        <v>120</v>
      </c>
      <c r="F157" s="8" t="n">
        <v>3.05</v>
      </c>
      <c r="G157" s="13" t="s">
        <v>21</v>
      </c>
      <c r="H157" s="11" t="n">
        <f aca="false">H156+IF(G157="Win",(F157-1),-1)</f>
        <v>242.67</v>
      </c>
      <c r="I157" s="11" t="n">
        <f aca="false">I156+IF(G157="Win",10*(F157-1),-10)</f>
        <v>1436.7</v>
      </c>
      <c r="J157" s="11" t="n">
        <f aca="false">J156+IF(G157="Win",50*(F157-1),-50)</f>
        <v>7183.5</v>
      </c>
      <c r="K157" s="11" t="n">
        <f aca="false">K156+IF(G157="Win",100*(F157-1),-100)</f>
        <v>14367</v>
      </c>
      <c r="L157" s="12" t="n">
        <f aca="false">COUNTIF($G$6:G157,"Win")/(COUNTIF($G$6:G157,"Win")+COUNTIF($G$6:G157,"Loss"))</f>
        <v>0.708029197080292</v>
      </c>
    </row>
    <row r="158" customFormat="false" ht="15" hidden="false" customHeight="true" outlineLevel="0" collapsed="false">
      <c r="A158" s="8" t="s">
        <v>208</v>
      </c>
      <c r="B158" s="8" t="s">
        <v>33</v>
      </c>
      <c r="C158" s="9" t="s">
        <v>44</v>
      </c>
      <c r="D158" s="9" t="s">
        <v>124</v>
      </c>
      <c r="E158" s="8" t="s">
        <v>124</v>
      </c>
      <c r="F158" s="8" t="n">
        <v>2.85</v>
      </c>
      <c r="G158" s="13" t="s">
        <v>21</v>
      </c>
      <c r="H158" s="11" t="n">
        <f aca="false">H157+IF(G158="Win",(F158-1),-1)</f>
        <v>244.52</v>
      </c>
      <c r="I158" s="11" t="n">
        <f aca="false">I157+IF(G158="Win",10*(F158-1),-10)</f>
        <v>1455.2</v>
      </c>
      <c r="J158" s="11" t="n">
        <f aca="false">J157+IF(G158="Win",50*(F158-1),-50)</f>
        <v>7276</v>
      </c>
      <c r="K158" s="11" t="n">
        <f aca="false">K157+IF(G158="Win",100*(F158-1),-100)</f>
        <v>14552</v>
      </c>
      <c r="L158" s="12" t="n">
        <f aca="false">COUNTIF($G$6:G158,"Win")/(COUNTIF($G$6:G158,"Win")+COUNTIF($G$6:G158,"Loss"))</f>
        <v>0.710144927536232</v>
      </c>
    </row>
    <row r="159" customFormat="false" ht="15" hidden="false" customHeight="true" outlineLevel="0" collapsed="false">
      <c r="A159" s="8" t="s">
        <v>209</v>
      </c>
      <c r="B159" s="8" t="s">
        <v>22</v>
      </c>
      <c r="C159" s="9" t="s">
        <v>24</v>
      </c>
      <c r="D159" s="9" t="s">
        <v>77</v>
      </c>
      <c r="E159" s="8" t="s">
        <v>24</v>
      </c>
      <c r="F159" s="8" t="n">
        <v>3.05</v>
      </c>
      <c r="G159" s="13" t="s">
        <v>21</v>
      </c>
      <c r="H159" s="11" t="n">
        <f aca="false">H158+IF(G159="Win",(F159-1),-1)</f>
        <v>246.57</v>
      </c>
      <c r="I159" s="11" t="n">
        <f aca="false">I158+IF(G159="Win",10*(F159-1),-10)</f>
        <v>1475.7</v>
      </c>
      <c r="J159" s="11" t="n">
        <f aca="false">J158+IF(G159="Win",50*(F159-1),-50)</f>
        <v>7378.5</v>
      </c>
      <c r="K159" s="11" t="n">
        <f aca="false">K158+IF(G159="Win",100*(F159-1),-100)</f>
        <v>14757</v>
      </c>
      <c r="L159" s="12" t="n">
        <f aca="false">COUNTIF($G$6:G159,"Win")/(COUNTIF($G$6:G159,"Win")+COUNTIF($G$6:G159,"Loss"))</f>
        <v>0.712230215827338</v>
      </c>
    </row>
    <row r="160" customFormat="false" ht="15" hidden="false" customHeight="true" outlineLevel="0" collapsed="false">
      <c r="A160" s="8" t="s">
        <v>209</v>
      </c>
      <c r="B160" s="8" t="s">
        <v>52</v>
      </c>
      <c r="C160" s="9" t="s">
        <v>144</v>
      </c>
      <c r="D160" s="9" t="s">
        <v>94</v>
      </c>
      <c r="E160" s="8" t="s">
        <v>144</v>
      </c>
      <c r="F160" s="8" t="n">
        <v>3.6</v>
      </c>
      <c r="G160" s="13" t="s">
        <v>21</v>
      </c>
      <c r="H160" s="11" t="n">
        <f aca="false">H159+IF(G160="Win",(F160-1),-1)</f>
        <v>249.17</v>
      </c>
      <c r="I160" s="11" t="n">
        <f aca="false">I159+IF(G160="Win",10*(F160-1),-10)</f>
        <v>1501.7</v>
      </c>
      <c r="J160" s="11" t="n">
        <f aca="false">J159+IF(G160="Win",50*(F160-1),-50)</f>
        <v>7508.5</v>
      </c>
      <c r="K160" s="11" t="n">
        <f aca="false">K159+IF(G160="Win",100*(F160-1),-100)</f>
        <v>15017</v>
      </c>
      <c r="L160" s="12" t="n">
        <f aca="false">COUNTIF($G$6:G160,"Win")/(COUNTIF($G$6:G160,"Win")+COUNTIF($G$6:G160,"Loss"))</f>
        <v>0.714285714285714</v>
      </c>
    </row>
    <row r="161" customFormat="false" ht="15" hidden="false" customHeight="true" outlineLevel="0" collapsed="false">
      <c r="A161" s="8" t="s">
        <v>209</v>
      </c>
      <c r="B161" s="8" t="s">
        <v>15</v>
      </c>
      <c r="C161" s="9" t="s">
        <v>37</v>
      </c>
      <c r="D161" s="9" t="s">
        <v>205</v>
      </c>
      <c r="E161" s="8" t="s">
        <v>205</v>
      </c>
      <c r="F161" s="8" t="n">
        <v>3.2</v>
      </c>
      <c r="G161" s="13" t="s">
        <v>21</v>
      </c>
      <c r="H161" s="11" t="n">
        <f aca="false">H160+IF(G161="Win",(F161-1),-1)</f>
        <v>251.37</v>
      </c>
      <c r="I161" s="11" t="n">
        <f aca="false">I160+IF(G161="Win",10*(F161-1),-10)</f>
        <v>1523.7</v>
      </c>
      <c r="J161" s="11" t="n">
        <f aca="false">J160+IF(G161="Win",50*(F161-1),-50)</f>
        <v>7618.5</v>
      </c>
      <c r="K161" s="11" t="n">
        <f aca="false">K160+IF(G161="Win",100*(F161-1),-100)</f>
        <v>15237</v>
      </c>
      <c r="L161" s="12" t="n">
        <f aca="false">COUNTIF($G$6:G161,"Win")/(COUNTIF($G$6:G161,"Win")+COUNTIF($G$6:G161,"Loss"))</f>
        <v>0.716312056737589</v>
      </c>
    </row>
    <row r="162" customFormat="false" ht="15" hidden="false" customHeight="true" outlineLevel="0" collapsed="false">
      <c r="A162" s="8" t="s">
        <v>210</v>
      </c>
      <c r="B162" s="8" t="s">
        <v>33</v>
      </c>
      <c r="C162" s="9" t="s">
        <v>211</v>
      </c>
      <c r="D162" s="9" t="s">
        <v>78</v>
      </c>
      <c r="E162" s="8" t="s">
        <v>78</v>
      </c>
      <c r="F162" s="8" t="n">
        <v>1.91</v>
      </c>
      <c r="G162" s="13" t="s">
        <v>21</v>
      </c>
      <c r="H162" s="11" t="n">
        <f aca="false">H161+IF(G162="Win",(F162-1),-1)</f>
        <v>252.28</v>
      </c>
      <c r="I162" s="11" t="n">
        <f aca="false">I161+IF(G162="Win",10*(F162-1),-10)</f>
        <v>1532.8</v>
      </c>
      <c r="J162" s="11" t="n">
        <f aca="false">J161+IF(G162="Win",50*(F162-1),-50)</f>
        <v>7664</v>
      </c>
      <c r="K162" s="11" t="n">
        <f aca="false">K161+IF(G162="Win",100*(F162-1),-100)</f>
        <v>15328</v>
      </c>
      <c r="L162" s="12" t="n">
        <f aca="false">COUNTIF($G$6:G162,"Win")/(COUNTIF($G$6:G162,"Win")+COUNTIF($G$6:G162,"Loss"))</f>
        <v>0.71830985915493</v>
      </c>
    </row>
    <row r="163" customFormat="false" ht="15" hidden="false" customHeight="true" outlineLevel="0" collapsed="false">
      <c r="A163" s="8" t="s">
        <v>210</v>
      </c>
      <c r="B163" s="8" t="s">
        <v>52</v>
      </c>
      <c r="C163" s="9" t="s">
        <v>58</v>
      </c>
      <c r="D163" s="9" t="s">
        <v>95</v>
      </c>
      <c r="E163" s="8" t="s">
        <v>58</v>
      </c>
      <c r="F163" s="8" t="n">
        <v>3</v>
      </c>
      <c r="G163" s="10" t="s">
        <v>18</v>
      </c>
      <c r="H163" s="11" t="n">
        <f aca="false">H162+IF(G163="Win",(F163-1),-1)</f>
        <v>251.28</v>
      </c>
      <c r="I163" s="11" t="n">
        <f aca="false">I162+IF(G163="Win",10*(F163-1),-10)</f>
        <v>1522.8</v>
      </c>
      <c r="J163" s="11" t="n">
        <f aca="false">J162+IF(G163="Win",50*(F163-1),-50)</f>
        <v>7614</v>
      </c>
      <c r="K163" s="11" t="n">
        <f aca="false">K162+IF(G163="Win",100*(F163-1),-100)</f>
        <v>15228</v>
      </c>
      <c r="L163" s="12" t="n">
        <f aca="false">COUNTIF($G$6:G163,"Win")/(COUNTIF($G$6:G163,"Win")+COUNTIF($G$6:G163,"Loss"))</f>
        <v>0.713286713286713</v>
      </c>
    </row>
    <row r="164" customFormat="false" ht="15" hidden="false" customHeight="true" outlineLevel="0" collapsed="false">
      <c r="A164" s="8" t="s">
        <v>212</v>
      </c>
      <c r="B164" s="8" t="s">
        <v>52</v>
      </c>
      <c r="C164" s="9" t="s">
        <v>55</v>
      </c>
      <c r="D164" s="9" t="s">
        <v>59</v>
      </c>
      <c r="E164" s="8" t="s">
        <v>55</v>
      </c>
      <c r="F164" s="8" t="n">
        <v>1.75</v>
      </c>
      <c r="G164" s="10" t="s">
        <v>18</v>
      </c>
      <c r="H164" s="11" t="n">
        <f aca="false">H163+IF(G164="Win",(F164-1),-1)</f>
        <v>250.28</v>
      </c>
      <c r="I164" s="11" t="n">
        <f aca="false">I163+IF(G164="Win",10*(F164-1),-10)</f>
        <v>1512.8</v>
      </c>
      <c r="J164" s="11" t="n">
        <f aca="false">J163+IF(G164="Win",50*(F164-1),-50)</f>
        <v>7564</v>
      </c>
      <c r="K164" s="11" t="n">
        <f aca="false">K163+IF(G164="Win",100*(F164-1),-100)</f>
        <v>15128</v>
      </c>
      <c r="L164" s="12" t="n">
        <f aca="false">COUNTIF($G$6:G164,"Win")/(COUNTIF($G$6:G164,"Win")+COUNTIF($G$6:G164,"Loss"))</f>
        <v>0.708333333333333</v>
      </c>
    </row>
    <row r="165" customFormat="false" ht="15" hidden="false" customHeight="true" outlineLevel="0" collapsed="false">
      <c r="A165" s="8" t="s">
        <v>213</v>
      </c>
      <c r="B165" s="8" t="s">
        <v>33</v>
      </c>
      <c r="C165" s="9" t="s">
        <v>127</v>
      </c>
      <c r="D165" s="9" t="s">
        <v>150</v>
      </c>
      <c r="E165" s="8" t="s">
        <v>150</v>
      </c>
      <c r="F165" s="8" t="n">
        <v>2.55</v>
      </c>
      <c r="G165" s="13" t="s">
        <v>21</v>
      </c>
      <c r="H165" s="11" t="n">
        <f aca="false">H164+IF(G165="Win",(F165-1),-1)</f>
        <v>251.83</v>
      </c>
      <c r="I165" s="11" t="n">
        <f aca="false">I164+IF(G165="Win",10*(F165-1),-10)</f>
        <v>1528.3</v>
      </c>
      <c r="J165" s="11" t="n">
        <f aca="false">J164+IF(G165="Win",50*(F165-1),-50)</f>
        <v>7641.5</v>
      </c>
      <c r="K165" s="11" t="n">
        <f aca="false">K164+IF(G165="Win",100*(F165-1),-100)</f>
        <v>15283</v>
      </c>
      <c r="L165" s="12" t="n">
        <f aca="false">COUNTIF($G$6:G165,"Win")/(COUNTIF($G$6:G165,"Win")+COUNTIF($G$6:G165,"Loss"))</f>
        <v>0.710344827586207</v>
      </c>
    </row>
    <row r="166" customFormat="false" ht="15" hidden="false" customHeight="true" outlineLevel="0" collapsed="false">
      <c r="A166" s="8" t="s">
        <v>213</v>
      </c>
      <c r="B166" s="8" t="s">
        <v>33</v>
      </c>
      <c r="C166" s="9" t="s">
        <v>146</v>
      </c>
      <c r="D166" s="9" t="s">
        <v>72</v>
      </c>
      <c r="E166" s="8" t="s">
        <v>72</v>
      </c>
      <c r="F166" s="8" t="n">
        <v>3.6</v>
      </c>
      <c r="G166" s="13" t="s">
        <v>21</v>
      </c>
      <c r="H166" s="11" t="n">
        <f aca="false">H165+IF(G166="Win",(F166-1),-1)</f>
        <v>254.43</v>
      </c>
      <c r="I166" s="11" t="n">
        <f aca="false">I165+IF(G166="Win",10*(F166-1),-10)</f>
        <v>1554.3</v>
      </c>
      <c r="J166" s="11" t="n">
        <f aca="false">J165+IF(G166="Win",50*(F166-1),-50)</f>
        <v>7771.5</v>
      </c>
      <c r="K166" s="11" t="n">
        <f aca="false">K165+IF(G166="Win",100*(F166-1),-100)</f>
        <v>15543</v>
      </c>
      <c r="L166" s="12" t="n">
        <f aca="false">COUNTIF($G$6:G166,"Win")/(COUNTIF($G$6:G166,"Win")+COUNTIF($G$6:G166,"Loss"))</f>
        <v>0.712328767123288</v>
      </c>
    </row>
    <row r="167" customFormat="false" ht="15" hidden="false" customHeight="true" outlineLevel="0" collapsed="false">
      <c r="A167" s="8" t="s">
        <v>213</v>
      </c>
      <c r="B167" s="8" t="s">
        <v>22</v>
      </c>
      <c r="C167" s="9" t="s">
        <v>120</v>
      </c>
      <c r="D167" s="9" t="s">
        <v>64</v>
      </c>
      <c r="E167" s="8" t="s">
        <v>64</v>
      </c>
      <c r="F167" s="8" t="n">
        <v>2.85</v>
      </c>
      <c r="G167" s="13" t="s">
        <v>21</v>
      </c>
      <c r="H167" s="11" t="n">
        <f aca="false">H166+IF(G167="Win",(F167-1),-1)</f>
        <v>256.28</v>
      </c>
      <c r="I167" s="11" t="n">
        <f aca="false">I166+IF(G167="Win",10*(F167-1),-10)</f>
        <v>1572.8</v>
      </c>
      <c r="J167" s="11" t="n">
        <f aca="false">J166+IF(G167="Win",50*(F167-1),-50)</f>
        <v>7864</v>
      </c>
      <c r="K167" s="11" t="n">
        <f aca="false">K166+IF(G167="Win",100*(F167-1),-100)</f>
        <v>15728</v>
      </c>
      <c r="L167" s="12" t="n">
        <f aca="false">COUNTIF($G$6:G167,"Win")/(COUNTIF($G$6:G167,"Win")+COUNTIF($G$6:G167,"Loss"))</f>
        <v>0.714285714285714</v>
      </c>
    </row>
    <row r="168" customFormat="false" ht="15" hidden="false" customHeight="true" outlineLevel="0" collapsed="false">
      <c r="A168" s="8" t="s">
        <v>214</v>
      </c>
      <c r="B168" s="8" t="s">
        <v>33</v>
      </c>
      <c r="C168" s="9" t="s">
        <v>78</v>
      </c>
      <c r="D168" s="9" t="s">
        <v>215</v>
      </c>
      <c r="E168" s="8" t="s">
        <v>78</v>
      </c>
      <c r="F168" s="8" t="n">
        <v>1.76</v>
      </c>
      <c r="G168" s="13" t="s">
        <v>21</v>
      </c>
      <c r="H168" s="11" t="n">
        <f aca="false">H167+IF(G168="Win",(F168-1),-1)</f>
        <v>257.04</v>
      </c>
      <c r="I168" s="11" t="n">
        <f aca="false">I167+IF(G168="Win",10*(F168-1),-10)</f>
        <v>1580.4</v>
      </c>
      <c r="J168" s="11" t="n">
        <f aca="false">J167+IF(G168="Win",50*(F168-1),-50)</f>
        <v>7902</v>
      </c>
      <c r="K168" s="11" t="n">
        <f aca="false">K167+IF(G168="Win",100*(F168-1),-100)</f>
        <v>15804</v>
      </c>
      <c r="L168" s="12" t="n">
        <f aca="false">COUNTIF($G$6:G168,"Win")/(COUNTIF($G$6:G168,"Win")+COUNTIF($G$6:G168,"Loss"))</f>
        <v>0.716216216216216</v>
      </c>
    </row>
    <row r="169" customFormat="false" ht="15" hidden="false" customHeight="true" outlineLevel="0" collapsed="false">
      <c r="A169" s="8" t="s">
        <v>214</v>
      </c>
      <c r="B169" s="8" t="s">
        <v>33</v>
      </c>
      <c r="C169" s="9" t="s">
        <v>155</v>
      </c>
      <c r="D169" s="9" t="s">
        <v>73</v>
      </c>
      <c r="E169" s="8" t="s">
        <v>155</v>
      </c>
      <c r="F169" s="8" t="n">
        <v>2.45</v>
      </c>
      <c r="G169" s="13" t="s">
        <v>21</v>
      </c>
      <c r="H169" s="11" t="n">
        <f aca="false">H168+IF(G169="Win",(F169-1),-1)</f>
        <v>258.49</v>
      </c>
      <c r="I169" s="11" t="n">
        <f aca="false">I168+IF(G169="Win",10*(F169-1),-10)</f>
        <v>1594.9</v>
      </c>
      <c r="J169" s="11" t="n">
        <f aca="false">J168+IF(G169="Win",50*(F169-1),-50)</f>
        <v>7974.5</v>
      </c>
      <c r="K169" s="11" t="n">
        <f aca="false">K168+IF(G169="Win",100*(F169-1),-100)</f>
        <v>15949</v>
      </c>
      <c r="L169" s="12" t="n">
        <f aca="false">COUNTIF($G$6:G169,"Win")/(COUNTIF($G$6:G169,"Win")+COUNTIF($G$6:G169,"Loss"))</f>
        <v>0.718120805369128</v>
      </c>
    </row>
    <row r="170" customFormat="false" ht="15" hidden="false" customHeight="true" outlineLevel="0" collapsed="false">
      <c r="A170" s="8" t="s">
        <v>214</v>
      </c>
      <c r="B170" s="8" t="s">
        <v>33</v>
      </c>
      <c r="C170" s="9" t="s">
        <v>124</v>
      </c>
      <c r="D170" s="9" t="s">
        <v>177</v>
      </c>
      <c r="E170" s="8" t="s">
        <v>177</v>
      </c>
      <c r="F170" s="8" t="n">
        <v>3.25</v>
      </c>
      <c r="G170" s="13" t="s">
        <v>21</v>
      </c>
      <c r="H170" s="11" t="n">
        <f aca="false">H169+IF(G170="Win",(F170-1),-1)</f>
        <v>260.74</v>
      </c>
      <c r="I170" s="11" t="n">
        <f aca="false">I169+IF(G170="Win",10*(F170-1),-10)</f>
        <v>1617.4</v>
      </c>
      <c r="J170" s="11" t="n">
        <f aca="false">J169+IF(G170="Win",50*(F170-1),-50)</f>
        <v>8087</v>
      </c>
      <c r="K170" s="11" t="n">
        <f aca="false">K169+IF(G170="Win",100*(F170-1),-100)</f>
        <v>16174</v>
      </c>
      <c r="L170" s="12" t="n">
        <f aca="false">COUNTIF($G$6:G170,"Win")/(COUNTIF($G$6:G170,"Win")+COUNTIF($G$6:G170,"Loss"))</f>
        <v>0.72</v>
      </c>
    </row>
    <row r="171" customFormat="false" ht="15" hidden="false" customHeight="true" outlineLevel="0" collapsed="false">
      <c r="A171" s="8" t="s">
        <v>216</v>
      </c>
      <c r="B171" s="8" t="s">
        <v>52</v>
      </c>
      <c r="C171" s="9" t="s">
        <v>217</v>
      </c>
      <c r="D171" s="9" t="s">
        <v>154</v>
      </c>
      <c r="E171" s="8" t="s">
        <v>217</v>
      </c>
      <c r="F171" s="8" t="n">
        <v>3.2</v>
      </c>
      <c r="G171" s="13" t="s">
        <v>21</v>
      </c>
      <c r="H171" s="11" t="n">
        <f aca="false">H170+IF(G171="Win",(F171-1),-1)</f>
        <v>262.94</v>
      </c>
      <c r="I171" s="11" t="n">
        <f aca="false">I170+IF(G171="Win",10*(F171-1),-10)</f>
        <v>1639.4</v>
      </c>
      <c r="J171" s="11" t="n">
        <f aca="false">J170+IF(G171="Win",50*(F171-1),-50)</f>
        <v>8197</v>
      </c>
      <c r="K171" s="11" t="n">
        <f aca="false">K170+IF(G171="Win",100*(F171-1),-100)</f>
        <v>16394</v>
      </c>
      <c r="L171" s="12" t="n">
        <f aca="false">COUNTIF($G$6:G171,"Win")/(COUNTIF($G$6:G171,"Win")+COUNTIF($G$6:G171,"Loss"))</f>
        <v>0.721854304635762</v>
      </c>
    </row>
    <row r="172" customFormat="false" ht="15" hidden="false" customHeight="true" outlineLevel="0" collapsed="false">
      <c r="A172" s="8" t="s">
        <v>216</v>
      </c>
      <c r="B172" s="8" t="s">
        <v>52</v>
      </c>
      <c r="C172" s="9" t="s">
        <v>173</v>
      </c>
      <c r="D172" s="9" t="s">
        <v>143</v>
      </c>
      <c r="E172" s="8" t="s">
        <v>143</v>
      </c>
      <c r="F172" s="8" t="n">
        <v>3.3</v>
      </c>
      <c r="G172" s="13" t="s">
        <v>21</v>
      </c>
      <c r="H172" s="11" t="n">
        <f aca="false">H171+IF(G172="Win",(F172-1),-1)</f>
        <v>265.24</v>
      </c>
      <c r="I172" s="11" t="n">
        <f aca="false">I171+IF(G172="Win",10*(F172-1),-10)</f>
        <v>1662.4</v>
      </c>
      <c r="J172" s="11" t="n">
        <f aca="false">J171+IF(G172="Win",50*(F172-1),-50)</f>
        <v>8312</v>
      </c>
      <c r="K172" s="11" t="n">
        <f aca="false">K171+IF(G172="Win",100*(F172-1),-100)</f>
        <v>16624</v>
      </c>
      <c r="L172" s="12" t="n">
        <f aca="false">COUNTIF($G$6:G172,"Win")/(COUNTIF($G$6:G172,"Win")+COUNTIF($G$6:G172,"Loss"))</f>
        <v>0.723684210526316</v>
      </c>
    </row>
    <row r="173" customFormat="false" ht="15" hidden="false" customHeight="true" outlineLevel="0" collapsed="false">
      <c r="A173" s="8" t="s">
        <v>216</v>
      </c>
      <c r="B173" s="8" t="s">
        <v>22</v>
      </c>
      <c r="C173" s="9" t="s">
        <v>23</v>
      </c>
      <c r="D173" s="9" t="s">
        <v>164</v>
      </c>
      <c r="E173" s="8" t="s">
        <v>164</v>
      </c>
      <c r="F173" s="8" t="n">
        <v>3.6</v>
      </c>
      <c r="G173" s="13" t="s">
        <v>21</v>
      </c>
      <c r="H173" s="11" t="n">
        <f aca="false">H172+IF(G173="Win",(F173-1),-1)</f>
        <v>267.84</v>
      </c>
      <c r="I173" s="11" t="n">
        <f aca="false">I172+IF(G173="Win",10*(F173-1),-10)</f>
        <v>1688.4</v>
      </c>
      <c r="J173" s="11" t="n">
        <f aca="false">J172+IF(G173="Win",50*(F173-1),-50)</f>
        <v>8442</v>
      </c>
      <c r="K173" s="11" t="n">
        <f aca="false">K172+IF(G173="Win",100*(F173-1),-100)</f>
        <v>16884</v>
      </c>
      <c r="L173" s="12" t="n">
        <f aca="false">COUNTIF($G$6:G173,"Win")/(COUNTIF($G$6:G173,"Win")+COUNTIF($G$6:G173,"Loss"))</f>
        <v>0.725490196078431</v>
      </c>
    </row>
    <row r="174" customFormat="false" ht="15" hidden="false" customHeight="true" outlineLevel="0" collapsed="false">
      <c r="A174" s="8" t="s">
        <v>218</v>
      </c>
      <c r="B174" s="8" t="s">
        <v>52</v>
      </c>
      <c r="C174" s="9" t="s">
        <v>53</v>
      </c>
      <c r="D174" s="9" t="s">
        <v>81</v>
      </c>
      <c r="E174" s="8" t="s">
        <v>53</v>
      </c>
      <c r="F174" s="8" t="n">
        <v>2.75</v>
      </c>
      <c r="G174" s="10" t="s">
        <v>18</v>
      </c>
      <c r="H174" s="11" t="n">
        <f aca="false">H173+IF(G174="Win",(F174-1),-1)</f>
        <v>266.84</v>
      </c>
      <c r="I174" s="11" t="n">
        <f aca="false">I173+IF(G174="Win",10*(F174-1),-10)</f>
        <v>1678.4</v>
      </c>
      <c r="J174" s="11" t="n">
        <f aca="false">J173+IF(G174="Win",50*(F174-1),-50)</f>
        <v>8392</v>
      </c>
      <c r="K174" s="11" t="n">
        <f aca="false">K173+IF(G174="Win",100*(F174-1),-100)</f>
        <v>16784</v>
      </c>
      <c r="L174" s="12" t="n">
        <f aca="false">COUNTIF($G$6:G174,"Win")/(COUNTIF($G$6:G174,"Win")+COUNTIF($G$6:G174,"Loss"))</f>
        <v>0.720779220779221</v>
      </c>
    </row>
    <row r="175" customFormat="false" ht="15" hidden="false" customHeight="true" outlineLevel="0" collapsed="false">
      <c r="A175" s="8" t="s">
        <v>218</v>
      </c>
      <c r="B175" s="8" t="s">
        <v>52</v>
      </c>
      <c r="C175" s="9" t="s">
        <v>96</v>
      </c>
      <c r="D175" s="9" t="s">
        <v>55</v>
      </c>
      <c r="E175" s="8" t="s">
        <v>55</v>
      </c>
      <c r="F175" s="8" t="n">
        <v>3.1</v>
      </c>
      <c r="G175" s="13" t="s">
        <v>21</v>
      </c>
      <c r="H175" s="11" t="n">
        <f aca="false">H174+IF(G175="Win",(F175-1),-1)</f>
        <v>268.94</v>
      </c>
      <c r="I175" s="11" t="n">
        <f aca="false">I174+IF(G175="Win",10*(F175-1),-10)</f>
        <v>1699.4</v>
      </c>
      <c r="J175" s="11" t="n">
        <f aca="false">J174+IF(G175="Win",50*(F175-1),-50)</f>
        <v>8497</v>
      </c>
      <c r="K175" s="11" t="n">
        <f aca="false">K174+IF(G175="Win",100*(F175-1),-100)</f>
        <v>16994</v>
      </c>
      <c r="L175" s="12" t="n">
        <f aca="false">COUNTIF($G$6:G175,"Win")/(COUNTIF($G$6:G175,"Win")+COUNTIF($G$6:G175,"Loss"))</f>
        <v>0.72258064516129</v>
      </c>
    </row>
    <row r="176" customFormat="false" ht="19.5" hidden="false" customHeight="true" outlineLevel="0" collapsed="false">
      <c r="A176" s="14" t="s">
        <v>219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customFormat="false" ht="15" hidden="false" customHeight="true" outlineLevel="0" collapsed="false">
      <c r="A177" s="15" t="s">
        <v>98</v>
      </c>
      <c r="B177" s="15"/>
      <c r="C177" s="16" t="n">
        <f aca="false">COUNTA(A134:A175)</f>
        <v>42</v>
      </c>
      <c r="D177" s="17" t="s">
        <v>99</v>
      </c>
      <c r="E177" s="16" t="n">
        <f aca="false">COUNTIF(G134:G175,"Win")</f>
        <v>31</v>
      </c>
      <c r="F177" s="17" t="s">
        <v>100</v>
      </c>
      <c r="G177" s="16" t="n">
        <f aca="false">COUNTIF(G134:G175,"Loss")</f>
        <v>11</v>
      </c>
      <c r="H177" s="17" t="s">
        <v>101</v>
      </c>
      <c r="I177" s="18" t="n">
        <f aca="false">E177/C177</f>
        <v>0.738095238095238</v>
      </c>
      <c r="J177" s="17"/>
      <c r="K177" s="19"/>
      <c r="L177" s="17"/>
    </row>
    <row r="178" customFormat="false" ht="15" hidden="false" customHeight="true" outlineLevel="0" collapsed="false">
      <c r="A178" s="15" t="s">
        <v>102</v>
      </c>
      <c r="B178" s="15"/>
      <c r="C178" s="20" t="n">
        <f aca="false">H175-H128</f>
        <v>48.9600000000001</v>
      </c>
      <c r="D178" s="17" t="s">
        <v>103</v>
      </c>
      <c r="E178" s="20" t="n">
        <f aca="false">H175</f>
        <v>268.94</v>
      </c>
      <c r="F178" s="17" t="s">
        <v>104</v>
      </c>
      <c r="G178" s="20" t="n">
        <f aca="false">I175</f>
        <v>1699.4</v>
      </c>
      <c r="H178" s="17" t="s">
        <v>105</v>
      </c>
      <c r="I178" s="20" t="n">
        <f aca="false">J175</f>
        <v>8497</v>
      </c>
      <c r="J178" s="17" t="s">
        <v>106</v>
      </c>
      <c r="K178" s="20" t="n">
        <f aca="false">K175</f>
        <v>16994</v>
      </c>
      <c r="L178" s="17"/>
    </row>
    <row r="179" customFormat="false" ht="15" hidden="false" customHeight="true" outlineLevel="0" collapsed="false">
      <c r="A179" s="15" t="s">
        <v>107</v>
      </c>
      <c r="B179" s="15"/>
      <c r="C179" s="15"/>
      <c r="D179" s="21" t="n">
        <f aca="false">L175</f>
        <v>0.72258064516129</v>
      </c>
      <c r="E179" s="19"/>
      <c r="F179" s="17"/>
      <c r="G179" s="19"/>
      <c r="H179" s="17"/>
      <c r="I179" s="19"/>
      <c r="J179" s="17"/>
      <c r="K179" s="19"/>
      <c r="L179" s="17"/>
    </row>
    <row r="181" customFormat="false" ht="15" hidden="false" customHeight="true" outlineLevel="0" collapsed="false">
      <c r="A181" s="8" t="s">
        <v>220</v>
      </c>
      <c r="B181" s="8" t="s">
        <v>33</v>
      </c>
      <c r="C181" s="9" t="s">
        <v>34</v>
      </c>
      <c r="D181" s="9" t="s">
        <v>123</v>
      </c>
      <c r="E181" s="8" t="s">
        <v>31</v>
      </c>
      <c r="F181" s="8" t="n">
        <v>3.6</v>
      </c>
      <c r="G181" s="10" t="s">
        <v>18</v>
      </c>
      <c r="H181" s="11" t="n">
        <f aca="false">H175+IF(G181="Win",(F181-1),-1)</f>
        <v>267.94</v>
      </c>
      <c r="I181" s="11" t="n">
        <f aca="false">I175+IF(G181="Win",10*(F181-1),-10)</f>
        <v>1689.4</v>
      </c>
      <c r="J181" s="11" t="n">
        <f aca="false">J175+IF(G181="Win",50*(F181-1),-50)</f>
        <v>8447</v>
      </c>
      <c r="K181" s="11" t="n">
        <f aca="false">K175+IF(G181="Win",100*(F181-1),-100)</f>
        <v>16894</v>
      </c>
      <c r="L181" s="12" t="n">
        <f aca="false">COUNTIF($G$6:G181,"Win")/(COUNTIF($G$6:G181,"Win")+COUNTIF($G$6:G181,"Loss"))</f>
        <v>0.717948717948718</v>
      </c>
    </row>
    <row r="182" customFormat="false" ht="15" hidden="false" customHeight="true" outlineLevel="0" collapsed="false">
      <c r="A182" s="8" t="s">
        <v>221</v>
      </c>
      <c r="B182" s="8" t="s">
        <v>52</v>
      </c>
      <c r="C182" s="9" t="s">
        <v>154</v>
      </c>
      <c r="D182" s="9" t="s">
        <v>59</v>
      </c>
      <c r="E182" s="8" t="s">
        <v>59</v>
      </c>
      <c r="F182" s="8" t="n">
        <v>3.3</v>
      </c>
      <c r="G182" s="13" t="s">
        <v>21</v>
      </c>
      <c r="H182" s="11" t="n">
        <f aca="false">H181+IF(G182="Win",(F182-1),-1)</f>
        <v>270.24</v>
      </c>
      <c r="I182" s="11" t="n">
        <f aca="false">I181+IF(G182="Win",10*(F182-1),-10)</f>
        <v>1712.4</v>
      </c>
      <c r="J182" s="11" t="n">
        <f aca="false">J181+IF(G182="Win",50*(F182-1),-50)</f>
        <v>8562</v>
      </c>
      <c r="K182" s="11" t="n">
        <f aca="false">K181+IF(G182="Win",100*(F182-1),-100)</f>
        <v>17124</v>
      </c>
      <c r="L182" s="12" t="n">
        <f aca="false">COUNTIF($G$6:G182,"Win")/(COUNTIF($G$6:G182,"Win")+COUNTIF($G$6:G182,"Loss"))</f>
        <v>0.719745222929936</v>
      </c>
    </row>
    <row r="183" customFormat="false" ht="15" hidden="false" customHeight="true" outlineLevel="0" collapsed="false">
      <c r="A183" s="8" t="s">
        <v>221</v>
      </c>
      <c r="B183" s="8" t="s">
        <v>22</v>
      </c>
      <c r="C183" s="9" t="s">
        <v>222</v>
      </c>
      <c r="D183" s="9" t="s">
        <v>223</v>
      </c>
      <c r="E183" s="8" t="s">
        <v>31</v>
      </c>
      <c r="F183" s="8" t="n">
        <v>3.5</v>
      </c>
      <c r="G183" s="10" t="s">
        <v>18</v>
      </c>
      <c r="H183" s="11" t="n">
        <f aca="false">H182+IF(G183="Win",(F183-1),-1)</f>
        <v>269.24</v>
      </c>
      <c r="I183" s="11" t="n">
        <f aca="false">I182+IF(G183="Win",10*(F183-1),-10)</f>
        <v>1702.4</v>
      </c>
      <c r="J183" s="11" t="n">
        <f aca="false">J182+IF(G183="Win",50*(F183-1),-50)</f>
        <v>8512</v>
      </c>
      <c r="K183" s="11" t="n">
        <f aca="false">K182+IF(G183="Win",100*(F183-1),-100)</f>
        <v>17024</v>
      </c>
      <c r="L183" s="12" t="n">
        <f aca="false">COUNTIF($G$6:G183,"Win")/(COUNTIF($G$6:G183,"Win")+COUNTIF($G$6:G183,"Loss"))</f>
        <v>0.715189873417722</v>
      </c>
    </row>
    <row r="184" customFormat="false" ht="15" hidden="false" customHeight="true" outlineLevel="0" collapsed="false">
      <c r="A184" s="8" t="s">
        <v>221</v>
      </c>
      <c r="B184" s="8" t="s">
        <v>52</v>
      </c>
      <c r="C184" s="9" t="s">
        <v>143</v>
      </c>
      <c r="D184" s="9" t="s">
        <v>94</v>
      </c>
      <c r="E184" s="8" t="s">
        <v>94</v>
      </c>
      <c r="F184" s="8" t="n">
        <v>1.73</v>
      </c>
      <c r="G184" s="13" t="s">
        <v>21</v>
      </c>
      <c r="H184" s="11" t="n">
        <f aca="false">H183+IF(G184="Win",(F184-1),-1)</f>
        <v>269.97</v>
      </c>
      <c r="I184" s="11" t="n">
        <f aca="false">I183+IF(G184="Win",10*(F184-1),-10)</f>
        <v>1709.7</v>
      </c>
      <c r="J184" s="11" t="n">
        <f aca="false">J183+IF(G184="Win",50*(F184-1),-50)</f>
        <v>8548.5</v>
      </c>
      <c r="K184" s="11" t="n">
        <f aca="false">K183+IF(G184="Win",100*(F184-1),-100)</f>
        <v>17097</v>
      </c>
      <c r="L184" s="12" t="n">
        <f aca="false">COUNTIF($G$6:G184,"Win")/(COUNTIF($G$6:G184,"Win")+COUNTIF($G$6:G184,"Loss"))</f>
        <v>0.716981132075472</v>
      </c>
    </row>
    <row r="185" customFormat="false" ht="15" hidden="false" customHeight="true" outlineLevel="0" collapsed="false">
      <c r="A185" s="8" t="s">
        <v>224</v>
      </c>
      <c r="B185" s="8" t="s">
        <v>52</v>
      </c>
      <c r="C185" s="9" t="s">
        <v>184</v>
      </c>
      <c r="D185" s="9" t="s">
        <v>96</v>
      </c>
      <c r="E185" s="8" t="s">
        <v>96</v>
      </c>
      <c r="F185" s="8" t="n">
        <v>1.75</v>
      </c>
      <c r="G185" s="13" t="s">
        <v>21</v>
      </c>
      <c r="H185" s="11" t="n">
        <f aca="false">H184+IF(G185="Win",(F185-1),-1)</f>
        <v>270.72</v>
      </c>
      <c r="I185" s="11" t="n">
        <f aca="false">I184+IF(G185="Win",10*(F185-1),-10)</f>
        <v>1717.2</v>
      </c>
      <c r="J185" s="11" t="n">
        <f aca="false">J184+IF(G185="Win",50*(F185-1),-50)</f>
        <v>8586</v>
      </c>
      <c r="K185" s="11" t="n">
        <f aca="false">K184+IF(G185="Win",100*(F185-1),-100)</f>
        <v>17172</v>
      </c>
      <c r="L185" s="12" t="n">
        <f aca="false">COUNTIF($G$6:G185,"Win")/(COUNTIF($G$6:G185,"Win")+COUNTIF($G$6:G185,"Loss"))</f>
        <v>0.71875</v>
      </c>
    </row>
    <row r="186" customFormat="false" ht="15" hidden="false" customHeight="true" outlineLevel="0" collapsed="false">
      <c r="A186" s="8" t="s">
        <v>224</v>
      </c>
      <c r="B186" s="8" t="s">
        <v>52</v>
      </c>
      <c r="C186" s="9" t="s">
        <v>183</v>
      </c>
      <c r="D186" s="9" t="s">
        <v>53</v>
      </c>
      <c r="E186" s="8" t="s">
        <v>183</v>
      </c>
      <c r="F186" s="8" t="n">
        <v>3.25</v>
      </c>
      <c r="G186" s="10" t="s">
        <v>18</v>
      </c>
      <c r="H186" s="11" t="n">
        <f aca="false">H185+IF(G186="Win",(F186-1),-1)</f>
        <v>269.72</v>
      </c>
      <c r="I186" s="11" t="n">
        <f aca="false">I185+IF(G186="Win",10*(F186-1),-10)</f>
        <v>1707.2</v>
      </c>
      <c r="J186" s="11" t="n">
        <f aca="false">J185+IF(G186="Win",50*(F186-1),-50)</f>
        <v>8536</v>
      </c>
      <c r="K186" s="11" t="n">
        <f aca="false">K185+IF(G186="Win",100*(F186-1),-100)</f>
        <v>17072</v>
      </c>
      <c r="L186" s="12" t="n">
        <f aca="false">COUNTIF($G$6:G186,"Win")/(COUNTIF($G$6:G186,"Win")+COUNTIF($G$6:G186,"Loss"))</f>
        <v>0.714285714285714</v>
      </c>
    </row>
    <row r="187" customFormat="false" ht="15" hidden="false" customHeight="true" outlineLevel="0" collapsed="false">
      <c r="A187" s="8" t="s">
        <v>224</v>
      </c>
      <c r="B187" s="8" t="s">
        <v>52</v>
      </c>
      <c r="C187" s="9" t="s">
        <v>81</v>
      </c>
      <c r="D187" s="9" t="s">
        <v>95</v>
      </c>
      <c r="E187" s="8" t="s">
        <v>95</v>
      </c>
      <c r="F187" s="8" t="n">
        <v>3.4</v>
      </c>
      <c r="G187" s="13" t="s">
        <v>21</v>
      </c>
      <c r="H187" s="11" t="n">
        <f aca="false">H186+IF(G187="Win",(F187-1),-1)</f>
        <v>272.12</v>
      </c>
      <c r="I187" s="11" t="n">
        <f aca="false">I186+IF(G187="Win",10*(F187-1),-10)</f>
        <v>1731.2</v>
      </c>
      <c r="J187" s="11" t="n">
        <f aca="false">J186+IF(G187="Win",50*(F187-1),-50)</f>
        <v>8656</v>
      </c>
      <c r="K187" s="11" t="n">
        <f aca="false">K186+IF(G187="Win",100*(F187-1),-100)</f>
        <v>17312</v>
      </c>
      <c r="L187" s="12" t="n">
        <f aca="false">COUNTIF($G$6:G187,"Win")/(COUNTIF($G$6:G187,"Win")+COUNTIF($G$6:G187,"Loss"))</f>
        <v>0.716049382716049</v>
      </c>
    </row>
    <row r="188" customFormat="false" ht="15" hidden="false" customHeight="true" outlineLevel="0" collapsed="false">
      <c r="A188" s="8" t="s">
        <v>225</v>
      </c>
      <c r="B188" s="8" t="s">
        <v>33</v>
      </c>
      <c r="C188" s="9" t="s">
        <v>50</v>
      </c>
      <c r="D188" s="9" t="s">
        <v>127</v>
      </c>
      <c r="E188" s="8" t="s">
        <v>127</v>
      </c>
      <c r="F188" s="8" t="n">
        <v>2.2</v>
      </c>
      <c r="G188" s="13" t="s">
        <v>21</v>
      </c>
      <c r="H188" s="11" t="n">
        <f aca="false">H187+IF(G188="Win",(F188-1),-1)</f>
        <v>273.32</v>
      </c>
      <c r="I188" s="11" t="n">
        <f aca="false">I187+IF(G188="Win",10*(F188-1),-10)</f>
        <v>1743.2</v>
      </c>
      <c r="J188" s="11" t="n">
        <f aca="false">J187+IF(G188="Win",50*(F188-1),-50)</f>
        <v>8716</v>
      </c>
      <c r="K188" s="11" t="n">
        <f aca="false">K187+IF(G188="Win",100*(F188-1),-100)</f>
        <v>17432</v>
      </c>
      <c r="L188" s="12" t="n">
        <f aca="false">COUNTIF($G$6:G188,"Win")/(COUNTIF($G$6:G188,"Win")+COUNTIF($G$6:G188,"Loss"))</f>
        <v>0.717791411042945</v>
      </c>
    </row>
    <row r="189" customFormat="false" ht="15" hidden="false" customHeight="true" outlineLevel="0" collapsed="false">
      <c r="A189" s="8" t="s">
        <v>226</v>
      </c>
      <c r="B189" s="8" t="s">
        <v>40</v>
      </c>
      <c r="C189" s="9" t="s">
        <v>137</v>
      </c>
      <c r="D189" s="9" t="s">
        <v>83</v>
      </c>
      <c r="E189" s="8" t="s">
        <v>83</v>
      </c>
      <c r="F189" s="8" t="n">
        <v>2.75</v>
      </c>
      <c r="G189" s="13" t="s">
        <v>21</v>
      </c>
      <c r="H189" s="11" t="n">
        <f aca="false">H188+IF(G189="Win",(F189-1),-1)</f>
        <v>275.07</v>
      </c>
      <c r="I189" s="11" t="n">
        <f aca="false">I188+IF(G189="Win",10*(F189-1),-10)</f>
        <v>1760.7</v>
      </c>
      <c r="J189" s="11" t="n">
        <f aca="false">J188+IF(G189="Win",50*(F189-1),-50)</f>
        <v>8803.5</v>
      </c>
      <c r="K189" s="11" t="n">
        <f aca="false">K188+IF(G189="Win",100*(F189-1),-100)</f>
        <v>17607</v>
      </c>
      <c r="L189" s="12" t="n">
        <f aca="false">COUNTIF($G$6:G189,"Win")/(COUNTIF($G$6:G189,"Win")+COUNTIF($G$6:G189,"Loss"))</f>
        <v>0.719512195121951</v>
      </c>
    </row>
    <row r="190" customFormat="false" ht="15" hidden="false" customHeight="true" outlineLevel="0" collapsed="false">
      <c r="A190" s="8" t="s">
        <v>226</v>
      </c>
      <c r="B190" s="8" t="s">
        <v>33</v>
      </c>
      <c r="C190" s="9" t="s">
        <v>73</v>
      </c>
      <c r="D190" s="9" t="s">
        <v>79</v>
      </c>
      <c r="E190" s="8" t="s">
        <v>79</v>
      </c>
      <c r="F190" s="8" t="n">
        <v>3.3</v>
      </c>
      <c r="G190" s="13" t="s">
        <v>21</v>
      </c>
      <c r="H190" s="11" t="n">
        <f aca="false">H189+IF(G190="Win",(F190-1),-1)</f>
        <v>277.37</v>
      </c>
      <c r="I190" s="11" t="n">
        <f aca="false">I189+IF(G190="Win",10*(F190-1),-10)</f>
        <v>1783.7</v>
      </c>
      <c r="J190" s="11" t="n">
        <f aca="false">J189+IF(G190="Win",50*(F190-1),-50)</f>
        <v>8918.5</v>
      </c>
      <c r="K190" s="11" t="n">
        <f aca="false">K189+IF(G190="Win",100*(F190-1),-100)</f>
        <v>17837</v>
      </c>
      <c r="L190" s="12" t="n">
        <f aca="false">COUNTIF($G$6:G190,"Win")/(COUNTIF($G$6:G190,"Win")+COUNTIF($G$6:G190,"Loss"))</f>
        <v>0.721212121212121</v>
      </c>
    </row>
    <row r="191" customFormat="false" ht="15" hidden="false" customHeight="true" outlineLevel="0" collapsed="false">
      <c r="A191" s="8" t="s">
        <v>226</v>
      </c>
      <c r="B191" s="8" t="s">
        <v>33</v>
      </c>
      <c r="C191" s="9" t="s">
        <v>72</v>
      </c>
      <c r="D191" s="9" t="s">
        <v>45</v>
      </c>
      <c r="E191" s="8" t="s">
        <v>45</v>
      </c>
      <c r="F191" s="8" t="n">
        <v>2.57</v>
      </c>
      <c r="G191" s="13" t="s">
        <v>21</v>
      </c>
      <c r="H191" s="11" t="n">
        <f aca="false">H190+IF(G191="Win",(F191-1),-1)</f>
        <v>278.94</v>
      </c>
      <c r="I191" s="11" t="n">
        <f aca="false">I190+IF(G191="Win",10*(F191-1),-10)</f>
        <v>1799.4</v>
      </c>
      <c r="J191" s="11" t="n">
        <f aca="false">J190+IF(G191="Win",50*(F191-1),-50)</f>
        <v>8997</v>
      </c>
      <c r="K191" s="11" t="n">
        <f aca="false">K190+IF(G191="Win",100*(F191-1),-100)</f>
        <v>17994</v>
      </c>
      <c r="L191" s="12" t="n">
        <f aca="false">COUNTIF($G$6:G191,"Win")/(COUNTIF($G$6:G191,"Win")+COUNTIF($G$6:G191,"Loss"))</f>
        <v>0.72289156626506</v>
      </c>
    </row>
    <row r="192" customFormat="false" ht="15" hidden="false" customHeight="true" outlineLevel="0" collapsed="false">
      <c r="A192" s="8" t="s">
        <v>227</v>
      </c>
      <c r="B192" s="8" t="s">
        <v>52</v>
      </c>
      <c r="C192" s="9" t="s">
        <v>143</v>
      </c>
      <c r="D192" s="9" t="s">
        <v>96</v>
      </c>
      <c r="E192" s="8" t="s">
        <v>96</v>
      </c>
      <c r="F192" s="8" t="n">
        <v>2.8</v>
      </c>
      <c r="G192" s="13" t="s">
        <v>21</v>
      </c>
      <c r="H192" s="11" t="n">
        <f aca="false">H191+IF(G192="Win",(F192-1),-1)</f>
        <v>280.74</v>
      </c>
      <c r="I192" s="11" t="n">
        <f aca="false">I191+IF(G192="Win",10*(F192-1),-10)</f>
        <v>1817.4</v>
      </c>
      <c r="J192" s="11" t="n">
        <f aca="false">J191+IF(G192="Win",50*(F192-1),-50)</f>
        <v>9087</v>
      </c>
      <c r="K192" s="11" t="n">
        <f aca="false">K191+IF(G192="Win",100*(F192-1),-100)</f>
        <v>18174</v>
      </c>
      <c r="L192" s="12" t="n">
        <f aca="false">COUNTIF($G$6:G192,"Win")/(COUNTIF($G$6:G192,"Win")+COUNTIF($G$6:G192,"Loss"))</f>
        <v>0.724550898203593</v>
      </c>
    </row>
    <row r="193" customFormat="false" ht="15" hidden="false" customHeight="true" outlineLevel="0" collapsed="false">
      <c r="A193" s="8" t="s">
        <v>228</v>
      </c>
      <c r="B193" s="8" t="s">
        <v>52</v>
      </c>
      <c r="C193" s="9" t="s">
        <v>183</v>
      </c>
      <c r="D193" s="9" t="s">
        <v>55</v>
      </c>
      <c r="E193" s="8" t="s">
        <v>55</v>
      </c>
      <c r="F193" s="8" t="n">
        <v>1.75</v>
      </c>
      <c r="G193" s="13" t="s">
        <v>21</v>
      </c>
      <c r="H193" s="11" t="n">
        <f aca="false">H192+IF(G193="Win",(F193-1),-1)</f>
        <v>281.49</v>
      </c>
      <c r="I193" s="11" t="n">
        <f aca="false">I192+IF(G193="Win",10*(F193-1),-10)</f>
        <v>1824.9</v>
      </c>
      <c r="J193" s="11" t="n">
        <f aca="false">J192+IF(G193="Win",50*(F193-1),-50)</f>
        <v>9124.5</v>
      </c>
      <c r="K193" s="11" t="n">
        <f aca="false">K192+IF(G193="Win",100*(F193-1),-100)</f>
        <v>18249</v>
      </c>
      <c r="L193" s="12" t="n">
        <f aca="false">COUNTIF($G$6:G193,"Win")/(COUNTIF($G$6:G193,"Win")+COUNTIF($G$6:G193,"Loss"))</f>
        <v>0.726190476190476</v>
      </c>
    </row>
    <row r="194" customFormat="false" ht="15" hidden="false" customHeight="true" outlineLevel="0" collapsed="false">
      <c r="A194" s="8" t="s">
        <v>229</v>
      </c>
      <c r="B194" s="8" t="s">
        <v>15</v>
      </c>
      <c r="C194" s="9" t="s">
        <v>37</v>
      </c>
      <c r="D194" s="9" t="s">
        <v>116</v>
      </c>
      <c r="E194" s="8" t="s">
        <v>37</v>
      </c>
      <c r="F194" s="8" t="n">
        <v>2.75</v>
      </c>
      <c r="G194" s="13" t="s">
        <v>21</v>
      </c>
      <c r="H194" s="11" t="n">
        <f aca="false">H193+IF(G194="Win",(F194-1),-1)</f>
        <v>283.24</v>
      </c>
      <c r="I194" s="11" t="n">
        <f aca="false">I193+IF(G194="Win",10*(F194-1),-10)</f>
        <v>1842.4</v>
      </c>
      <c r="J194" s="11" t="n">
        <f aca="false">J193+IF(G194="Win",50*(F194-1),-50)</f>
        <v>9212</v>
      </c>
      <c r="K194" s="11" t="n">
        <f aca="false">K193+IF(G194="Win",100*(F194-1),-100)</f>
        <v>18424</v>
      </c>
      <c r="L194" s="12" t="n">
        <f aca="false">COUNTIF($G$6:G194,"Win")/(COUNTIF($G$6:G194,"Win")+COUNTIF($G$6:G194,"Loss"))</f>
        <v>0.727810650887574</v>
      </c>
    </row>
    <row r="195" customFormat="false" ht="15" hidden="false" customHeight="true" outlineLevel="0" collapsed="false">
      <c r="A195" s="8" t="s">
        <v>229</v>
      </c>
      <c r="B195" s="8" t="s">
        <v>33</v>
      </c>
      <c r="C195" s="9" t="s">
        <v>177</v>
      </c>
      <c r="D195" s="9" t="s">
        <v>34</v>
      </c>
      <c r="E195" s="8" t="s">
        <v>177</v>
      </c>
      <c r="F195" s="8" t="n">
        <v>2.85</v>
      </c>
      <c r="G195" s="13" t="s">
        <v>21</v>
      </c>
      <c r="H195" s="11" t="n">
        <f aca="false">H194+IF(G195="Win",(F195-1),-1)</f>
        <v>285.09</v>
      </c>
      <c r="I195" s="11" t="n">
        <f aca="false">I194+IF(G195="Win",10*(F195-1),-10)</f>
        <v>1860.9</v>
      </c>
      <c r="J195" s="11" t="n">
        <f aca="false">J194+IF(G195="Win",50*(F195-1),-50)</f>
        <v>9304.5</v>
      </c>
      <c r="K195" s="11" t="n">
        <f aca="false">K194+IF(G195="Win",100*(F195-1),-100)</f>
        <v>18609</v>
      </c>
      <c r="L195" s="12" t="n">
        <f aca="false">COUNTIF($G$6:G195,"Win")/(COUNTIF($G$6:G195,"Win")+COUNTIF($G$6:G195,"Loss"))</f>
        <v>0.729411764705882</v>
      </c>
    </row>
    <row r="196" customFormat="false" ht="15" hidden="false" customHeight="true" outlineLevel="0" collapsed="false">
      <c r="A196" s="8" t="s">
        <v>229</v>
      </c>
      <c r="B196" s="8" t="s">
        <v>22</v>
      </c>
      <c r="C196" s="9" t="s">
        <v>196</v>
      </c>
      <c r="D196" s="9" t="s">
        <v>120</v>
      </c>
      <c r="E196" s="8" t="s">
        <v>120</v>
      </c>
      <c r="F196" s="8" t="n">
        <v>3.05</v>
      </c>
      <c r="G196" s="13" t="s">
        <v>21</v>
      </c>
      <c r="H196" s="11" t="n">
        <f aca="false">H195+IF(G196="Win",(F196-1),-1)</f>
        <v>287.14</v>
      </c>
      <c r="I196" s="11" t="n">
        <f aca="false">I195+IF(G196="Win",10*(F196-1),-10)</f>
        <v>1881.4</v>
      </c>
      <c r="J196" s="11" t="n">
        <f aca="false">J195+IF(G196="Win",50*(F196-1),-50)</f>
        <v>9407</v>
      </c>
      <c r="K196" s="11" t="n">
        <f aca="false">K195+IF(G196="Win",100*(F196-1),-100)</f>
        <v>18814</v>
      </c>
      <c r="L196" s="12" t="n">
        <f aca="false">COUNTIF($G$6:G196,"Win")/(COUNTIF($G$6:G196,"Win")+COUNTIF($G$6:G196,"Loss"))</f>
        <v>0.730994152046784</v>
      </c>
    </row>
    <row r="197" customFormat="false" ht="15" hidden="false" customHeight="true" outlineLevel="0" collapsed="false">
      <c r="A197" s="8" t="s">
        <v>230</v>
      </c>
      <c r="B197" s="8" t="s">
        <v>33</v>
      </c>
      <c r="C197" s="9" t="s">
        <v>50</v>
      </c>
      <c r="D197" s="9" t="s">
        <v>155</v>
      </c>
      <c r="E197" s="8" t="s">
        <v>155</v>
      </c>
      <c r="F197" s="8" t="n">
        <v>2.95</v>
      </c>
      <c r="G197" s="10" t="s">
        <v>18</v>
      </c>
      <c r="H197" s="11" t="n">
        <f aca="false">H196+IF(G197="Win",(F197-1),-1)</f>
        <v>286.14</v>
      </c>
      <c r="I197" s="11" t="n">
        <f aca="false">I196+IF(G197="Win",10*(F197-1),-10)</f>
        <v>1871.4</v>
      </c>
      <c r="J197" s="11" t="n">
        <f aca="false">J196+IF(G197="Win",50*(F197-1),-50)</f>
        <v>9357</v>
      </c>
      <c r="K197" s="11" t="n">
        <f aca="false">K196+IF(G197="Win",100*(F197-1),-100)</f>
        <v>18714</v>
      </c>
      <c r="L197" s="12" t="n">
        <f aca="false">COUNTIF($G$6:G197,"Win")/(COUNTIF($G$6:G197,"Win")+COUNTIF($G$6:G197,"Loss"))</f>
        <v>0.726744186046512</v>
      </c>
    </row>
    <row r="198" customFormat="false" ht="15" hidden="false" customHeight="true" outlineLevel="0" collapsed="false">
      <c r="A198" s="8" t="s">
        <v>230</v>
      </c>
      <c r="B198" s="8" t="s">
        <v>22</v>
      </c>
      <c r="C198" s="9" t="s">
        <v>152</v>
      </c>
      <c r="D198" s="9" t="s">
        <v>39</v>
      </c>
      <c r="E198" s="8" t="s">
        <v>39</v>
      </c>
      <c r="F198" s="8" t="n">
        <v>3.05</v>
      </c>
      <c r="G198" s="13" t="s">
        <v>21</v>
      </c>
      <c r="H198" s="11" t="n">
        <f aca="false">H197+IF(G198="Win",(F198-1),-1)</f>
        <v>288.19</v>
      </c>
      <c r="I198" s="11" t="n">
        <f aca="false">I197+IF(G198="Win",10*(F198-1),-10)</f>
        <v>1891.9</v>
      </c>
      <c r="J198" s="11" t="n">
        <f aca="false">J197+IF(G198="Win",50*(F198-1),-50)</f>
        <v>9459.5</v>
      </c>
      <c r="K198" s="11" t="n">
        <f aca="false">K197+IF(G198="Win",100*(F198-1),-100)</f>
        <v>18919</v>
      </c>
      <c r="L198" s="12" t="n">
        <f aca="false">COUNTIF($G$6:G198,"Win")/(COUNTIF($G$6:G198,"Win")+COUNTIF($G$6:G198,"Loss"))</f>
        <v>0.728323699421965</v>
      </c>
    </row>
    <row r="199" customFormat="false" ht="15" hidden="false" customHeight="true" outlineLevel="0" collapsed="false">
      <c r="A199" s="8" t="s">
        <v>230</v>
      </c>
      <c r="B199" s="8" t="s">
        <v>15</v>
      </c>
      <c r="C199" s="9" t="s">
        <v>231</v>
      </c>
      <c r="D199" s="9" t="s">
        <v>46</v>
      </c>
      <c r="E199" s="8" t="s">
        <v>46</v>
      </c>
      <c r="F199" s="8" t="n">
        <v>2.65</v>
      </c>
      <c r="G199" s="13" t="s">
        <v>21</v>
      </c>
      <c r="H199" s="11" t="n">
        <f aca="false">H198+IF(G199="Win",(F199-1),-1)</f>
        <v>289.84</v>
      </c>
      <c r="I199" s="11" t="n">
        <f aca="false">I198+IF(G199="Win",10*(F199-1),-10)</f>
        <v>1908.4</v>
      </c>
      <c r="J199" s="11" t="n">
        <f aca="false">J198+IF(G199="Win",50*(F199-1),-50)</f>
        <v>9542</v>
      </c>
      <c r="K199" s="11" t="n">
        <f aca="false">K198+IF(G199="Win",100*(F199-1),-100)</f>
        <v>19084</v>
      </c>
      <c r="L199" s="12" t="n">
        <f aca="false">COUNTIF($G$6:G199,"Win")/(COUNTIF($G$6:G199,"Win")+COUNTIF($G$6:G199,"Loss"))</f>
        <v>0.729885057471264</v>
      </c>
    </row>
    <row r="200" customFormat="false" ht="15" hidden="false" customHeight="true" outlineLevel="0" collapsed="false">
      <c r="A200" s="8" t="s">
        <v>232</v>
      </c>
      <c r="B200" s="8" t="s">
        <v>33</v>
      </c>
      <c r="C200" s="9" t="s">
        <v>128</v>
      </c>
      <c r="D200" s="9" t="s">
        <v>78</v>
      </c>
      <c r="E200" s="8" t="s">
        <v>128</v>
      </c>
      <c r="F200" s="8" t="n">
        <v>2.3</v>
      </c>
      <c r="G200" s="13" t="s">
        <v>21</v>
      </c>
      <c r="H200" s="11" t="n">
        <f aca="false">H199+IF(G200="Win",(F200-1),-1)</f>
        <v>291.14</v>
      </c>
      <c r="I200" s="11" t="n">
        <f aca="false">I199+IF(G200="Win",10*(F200-1),-10)</f>
        <v>1921.4</v>
      </c>
      <c r="J200" s="11" t="n">
        <f aca="false">J199+IF(G200="Win",50*(F200-1),-50)</f>
        <v>9607</v>
      </c>
      <c r="K200" s="11" t="n">
        <f aca="false">K199+IF(G200="Win",100*(F200-1),-100)</f>
        <v>19214</v>
      </c>
      <c r="L200" s="12" t="n">
        <f aca="false">COUNTIF($G$6:G200,"Win")/(COUNTIF($G$6:G200,"Win")+COUNTIF($G$6:G200,"Loss"))</f>
        <v>0.731428571428571</v>
      </c>
    </row>
    <row r="201" customFormat="false" ht="15" hidden="false" customHeight="true" outlineLevel="0" collapsed="false">
      <c r="A201" s="8" t="s">
        <v>233</v>
      </c>
      <c r="B201" s="8" t="s">
        <v>15</v>
      </c>
      <c r="C201" s="9" t="s">
        <v>90</v>
      </c>
      <c r="D201" s="9" t="s">
        <v>37</v>
      </c>
      <c r="E201" s="8" t="s">
        <v>37</v>
      </c>
      <c r="F201" s="8" t="n">
        <v>3.6</v>
      </c>
      <c r="G201" s="13" t="s">
        <v>21</v>
      </c>
      <c r="H201" s="11" t="n">
        <f aca="false">H200+IF(G201="Win",(F201-1),-1)</f>
        <v>293.74</v>
      </c>
      <c r="I201" s="11" t="n">
        <f aca="false">I200+IF(G201="Win",10*(F201-1),-10)</f>
        <v>1947.4</v>
      </c>
      <c r="J201" s="11" t="n">
        <f aca="false">J200+IF(G201="Win",50*(F201-1),-50)</f>
        <v>9737</v>
      </c>
      <c r="K201" s="11" t="n">
        <f aca="false">K200+IF(G201="Win",100*(F201-1),-100)</f>
        <v>19474</v>
      </c>
      <c r="L201" s="12" t="n">
        <f aca="false">COUNTIF($G$6:G201,"Win")/(COUNTIF($G$6:G201,"Win")+COUNTIF($G$6:G201,"Loss"))</f>
        <v>0.732954545454545</v>
      </c>
    </row>
    <row r="202" customFormat="false" ht="15" hidden="false" customHeight="true" outlineLevel="0" collapsed="false">
      <c r="A202" s="8" t="s">
        <v>233</v>
      </c>
      <c r="B202" s="8" t="s">
        <v>33</v>
      </c>
      <c r="C202" s="9" t="s">
        <v>79</v>
      </c>
      <c r="D202" s="9" t="s">
        <v>50</v>
      </c>
      <c r="E202" s="8" t="s">
        <v>50</v>
      </c>
      <c r="F202" s="8" t="n">
        <v>3.7</v>
      </c>
      <c r="G202" s="13" t="s">
        <v>21</v>
      </c>
      <c r="H202" s="11" t="n">
        <f aca="false">H201+IF(G202="Win",(F202-1),-1)</f>
        <v>296.44</v>
      </c>
      <c r="I202" s="11" t="n">
        <f aca="false">I201+IF(G202="Win",10*(F202-1),-10)</f>
        <v>1974.4</v>
      </c>
      <c r="J202" s="11" t="n">
        <f aca="false">J201+IF(G202="Win",50*(F202-1),-50)</f>
        <v>9872</v>
      </c>
      <c r="K202" s="11" t="n">
        <f aca="false">K201+IF(G202="Win",100*(F202-1),-100)</f>
        <v>19744</v>
      </c>
      <c r="L202" s="12" t="n">
        <f aca="false">COUNTIF($G$6:G202,"Win")/(COUNTIF($G$6:G202,"Win")+COUNTIF($G$6:G202,"Loss"))</f>
        <v>0.734463276836158</v>
      </c>
    </row>
    <row r="203" customFormat="false" ht="15" hidden="false" customHeight="true" outlineLevel="0" collapsed="false">
      <c r="A203" s="8" t="s">
        <v>233</v>
      </c>
      <c r="B203" s="8" t="s">
        <v>33</v>
      </c>
      <c r="C203" s="9" t="s">
        <v>149</v>
      </c>
      <c r="D203" s="9" t="s">
        <v>130</v>
      </c>
      <c r="E203" s="8" t="s">
        <v>149</v>
      </c>
      <c r="F203" s="8" t="n">
        <v>3.3</v>
      </c>
      <c r="G203" s="13" t="s">
        <v>21</v>
      </c>
      <c r="H203" s="11" t="n">
        <f aca="false">H202+IF(G203="Win",(F203-1),-1)</f>
        <v>298.74</v>
      </c>
      <c r="I203" s="11" t="n">
        <f aca="false">I202+IF(G203="Win",10*(F203-1),-10)</f>
        <v>1997.4</v>
      </c>
      <c r="J203" s="11" t="n">
        <f aca="false">J202+IF(G203="Win",50*(F203-1),-50)</f>
        <v>9987</v>
      </c>
      <c r="K203" s="11" t="n">
        <f aca="false">K202+IF(G203="Win",100*(F203-1),-100)</f>
        <v>19974</v>
      </c>
      <c r="L203" s="12" t="n">
        <f aca="false">COUNTIF($G$6:G203,"Win")/(COUNTIF($G$6:G203,"Win")+COUNTIF($G$6:G203,"Loss"))</f>
        <v>0.735955056179775</v>
      </c>
    </row>
    <row r="204" customFormat="false" ht="15" hidden="false" customHeight="true" outlineLevel="0" collapsed="false">
      <c r="A204" s="8" t="s">
        <v>234</v>
      </c>
      <c r="B204" s="8" t="s">
        <v>52</v>
      </c>
      <c r="C204" s="9" t="s">
        <v>74</v>
      </c>
      <c r="D204" s="9" t="s">
        <v>95</v>
      </c>
      <c r="E204" s="8" t="s">
        <v>31</v>
      </c>
      <c r="F204" s="8" t="n">
        <v>3.5</v>
      </c>
      <c r="G204" s="10" t="s">
        <v>18</v>
      </c>
      <c r="H204" s="11" t="n">
        <f aca="false">H203+IF(G204="Win",(F204-1),-1)</f>
        <v>297.74</v>
      </c>
      <c r="I204" s="11" t="n">
        <f aca="false">I203+IF(G204="Win",10*(F204-1),-10)</f>
        <v>1987.4</v>
      </c>
      <c r="J204" s="11" t="n">
        <f aca="false">J203+IF(G204="Win",50*(F204-1),-50)</f>
        <v>9937</v>
      </c>
      <c r="K204" s="11" t="n">
        <f aca="false">K203+IF(G204="Win",100*(F204-1),-100)</f>
        <v>19874</v>
      </c>
      <c r="L204" s="12" t="n">
        <f aca="false">COUNTIF($G$6:G204,"Win")/(COUNTIF($G$6:G204,"Win")+COUNTIF($G$6:G204,"Loss"))</f>
        <v>0.731843575418994</v>
      </c>
    </row>
    <row r="205" customFormat="false" ht="15" hidden="false" customHeight="true" outlineLevel="0" collapsed="false">
      <c r="A205" s="8" t="s">
        <v>234</v>
      </c>
      <c r="B205" s="8" t="s">
        <v>52</v>
      </c>
      <c r="C205" s="9" t="s">
        <v>53</v>
      </c>
      <c r="D205" s="9" t="s">
        <v>173</v>
      </c>
      <c r="E205" s="8" t="s">
        <v>53</v>
      </c>
      <c r="F205" s="8" t="n">
        <v>2.55</v>
      </c>
      <c r="G205" s="13" t="s">
        <v>21</v>
      </c>
      <c r="H205" s="11" t="n">
        <f aca="false">H204+IF(G205="Win",(F205-1),-1)</f>
        <v>299.29</v>
      </c>
      <c r="I205" s="11" t="n">
        <f aca="false">I204+IF(G205="Win",10*(F205-1),-10)</f>
        <v>2002.9</v>
      </c>
      <c r="J205" s="11" t="n">
        <f aca="false">J204+IF(G205="Win",50*(F205-1),-50)</f>
        <v>10014.5</v>
      </c>
      <c r="K205" s="11" t="n">
        <f aca="false">K204+IF(G205="Win",100*(F205-1),-100)</f>
        <v>20029</v>
      </c>
      <c r="L205" s="12" t="n">
        <f aca="false">COUNTIF($G$6:G205,"Win")/(COUNTIF($G$6:G205,"Win")+COUNTIF($G$6:G205,"Loss"))</f>
        <v>0.733333333333333</v>
      </c>
    </row>
    <row r="206" customFormat="false" ht="15" hidden="false" customHeight="true" outlineLevel="0" collapsed="false">
      <c r="A206" s="8" t="s">
        <v>234</v>
      </c>
      <c r="B206" s="8" t="s">
        <v>52</v>
      </c>
      <c r="C206" s="9" t="s">
        <v>217</v>
      </c>
      <c r="D206" s="9" t="s">
        <v>144</v>
      </c>
      <c r="E206" s="8" t="s">
        <v>217</v>
      </c>
      <c r="F206" s="8" t="n">
        <v>3.3</v>
      </c>
      <c r="G206" s="13" t="s">
        <v>21</v>
      </c>
      <c r="H206" s="11" t="n">
        <f aca="false">H205+IF(G206="Win",(F206-1),-1)</f>
        <v>301.59</v>
      </c>
      <c r="I206" s="11" t="n">
        <f aca="false">I205+IF(G206="Win",10*(F206-1),-10)</f>
        <v>2025.9</v>
      </c>
      <c r="J206" s="11" t="n">
        <f aca="false">J205+IF(G206="Win",50*(F206-1),-50)</f>
        <v>10129.5</v>
      </c>
      <c r="K206" s="11" t="n">
        <f aca="false">K205+IF(G206="Win",100*(F206-1),-100)</f>
        <v>20259</v>
      </c>
      <c r="L206" s="12" t="n">
        <f aca="false">COUNTIF($G$6:G206,"Win")/(COUNTIF($G$6:G206,"Win")+COUNTIF($G$6:G206,"Loss"))</f>
        <v>0.734806629834254</v>
      </c>
    </row>
    <row r="207" customFormat="false" ht="15" hidden="false" customHeight="true" outlineLevel="0" collapsed="false">
      <c r="A207" s="8" t="s">
        <v>235</v>
      </c>
      <c r="B207" s="8" t="s">
        <v>33</v>
      </c>
      <c r="C207" s="9" t="s">
        <v>211</v>
      </c>
      <c r="D207" s="9" t="s">
        <v>72</v>
      </c>
      <c r="E207" s="8" t="s">
        <v>211</v>
      </c>
      <c r="F207" s="8" t="n">
        <v>3.2</v>
      </c>
      <c r="G207" s="10" t="s">
        <v>18</v>
      </c>
      <c r="H207" s="11" t="n">
        <f aca="false">H206+IF(G207="Win",(F207-1),-1)</f>
        <v>300.59</v>
      </c>
      <c r="I207" s="11" t="n">
        <f aca="false">I206+IF(G207="Win",10*(F207-1),-10)</f>
        <v>2015.9</v>
      </c>
      <c r="J207" s="11" t="n">
        <f aca="false">J206+IF(G207="Win",50*(F207-1),-50)</f>
        <v>10079.5</v>
      </c>
      <c r="K207" s="11" t="n">
        <f aca="false">K206+IF(G207="Win",100*(F207-1),-100)</f>
        <v>20159</v>
      </c>
      <c r="L207" s="12" t="n">
        <f aca="false">COUNTIF($G$6:G207,"Win")/(COUNTIF($G$6:G207,"Win")+COUNTIF($G$6:G207,"Loss"))</f>
        <v>0.730769230769231</v>
      </c>
    </row>
    <row r="208" customFormat="false" ht="15" hidden="false" customHeight="true" outlineLevel="0" collapsed="false">
      <c r="A208" s="8" t="s">
        <v>236</v>
      </c>
      <c r="B208" s="8" t="s">
        <v>40</v>
      </c>
      <c r="C208" s="9" t="s">
        <v>85</v>
      </c>
      <c r="D208" s="9" t="s">
        <v>63</v>
      </c>
      <c r="E208" s="8" t="s">
        <v>85</v>
      </c>
      <c r="F208" s="8" t="n">
        <v>2.8</v>
      </c>
      <c r="G208" s="13" t="s">
        <v>21</v>
      </c>
      <c r="H208" s="11" t="n">
        <f aca="false">H207+IF(G208="Win",(F208-1),-1)</f>
        <v>302.39</v>
      </c>
      <c r="I208" s="11" t="n">
        <f aca="false">I207+IF(G208="Win",10*(F208-1),-10)</f>
        <v>2033.9</v>
      </c>
      <c r="J208" s="11" t="n">
        <f aca="false">J207+IF(G208="Win",50*(F208-1),-50)</f>
        <v>10169.5</v>
      </c>
      <c r="K208" s="11" t="n">
        <f aca="false">K207+IF(G208="Win",100*(F208-1),-100)</f>
        <v>20339</v>
      </c>
      <c r="L208" s="12" t="n">
        <f aca="false">COUNTIF($G$6:G208,"Win")/(COUNTIF($G$6:G208,"Win")+COUNTIF($G$6:G208,"Loss"))</f>
        <v>0.73224043715847</v>
      </c>
    </row>
    <row r="209" customFormat="false" ht="15" hidden="false" customHeight="true" outlineLevel="0" collapsed="false">
      <c r="A209" s="8" t="s">
        <v>237</v>
      </c>
      <c r="B209" s="8" t="s">
        <v>22</v>
      </c>
      <c r="C209" s="9" t="s">
        <v>196</v>
      </c>
      <c r="D209" s="9" t="s">
        <v>77</v>
      </c>
      <c r="E209" s="8" t="s">
        <v>196</v>
      </c>
      <c r="F209" s="8" t="n">
        <v>2.65</v>
      </c>
      <c r="G209" s="13" t="s">
        <v>21</v>
      </c>
      <c r="H209" s="11" t="n">
        <f aca="false">H208+IF(G209="Win",(F209-1),-1)</f>
        <v>304.04</v>
      </c>
      <c r="I209" s="11" t="n">
        <f aca="false">I208+IF(G209="Win",10*(F209-1),-10)</f>
        <v>2050.4</v>
      </c>
      <c r="J209" s="11" t="n">
        <f aca="false">J208+IF(G209="Win",50*(F209-1),-50)</f>
        <v>10252</v>
      </c>
      <c r="K209" s="11" t="n">
        <f aca="false">K208+IF(G209="Win",100*(F209-1),-100)</f>
        <v>20504</v>
      </c>
      <c r="L209" s="12" t="n">
        <f aca="false">COUNTIF($G$6:G209,"Win")/(COUNTIF($G$6:G209,"Win")+COUNTIF($G$6:G209,"Loss"))</f>
        <v>0.733695652173913</v>
      </c>
    </row>
    <row r="210" customFormat="false" ht="15" hidden="false" customHeight="true" outlineLevel="0" collapsed="false">
      <c r="A210" s="8" t="s">
        <v>238</v>
      </c>
      <c r="B210" s="8" t="s">
        <v>33</v>
      </c>
      <c r="C210" s="9" t="s">
        <v>146</v>
      </c>
      <c r="D210" s="9" t="s">
        <v>155</v>
      </c>
      <c r="E210" s="8" t="s">
        <v>146</v>
      </c>
      <c r="F210" s="8" t="n">
        <v>2.15</v>
      </c>
      <c r="G210" s="13" t="s">
        <v>21</v>
      </c>
      <c r="H210" s="11" t="n">
        <f aca="false">H209+IF(G210="Win",(F210-1),-1)</f>
        <v>305.19</v>
      </c>
      <c r="I210" s="11" t="n">
        <f aca="false">I209+IF(G210="Win",10*(F210-1),-10)</f>
        <v>2061.9</v>
      </c>
      <c r="J210" s="11" t="n">
        <f aca="false">J209+IF(G210="Win",50*(F210-1),-50)</f>
        <v>10309.5</v>
      </c>
      <c r="K210" s="11" t="n">
        <f aca="false">K209+IF(G210="Win",100*(F210-1),-100)</f>
        <v>20619</v>
      </c>
      <c r="L210" s="12" t="n">
        <f aca="false">COUNTIF($G$6:G210,"Win")/(COUNTIF($G$6:G210,"Win")+COUNTIF($G$6:G210,"Loss"))</f>
        <v>0.735135135135135</v>
      </c>
    </row>
    <row r="211" customFormat="false" ht="15" hidden="false" customHeight="true" outlineLevel="0" collapsed="false">
      <c r="A211" s="8" t="s">
        <v>238</v>
      </c>
      <c r="B211" s="8" t="s">
        <v>22</v>
      </c>
      <c r="C211" s="9" t="s">
        <v>164</v>
      </c>
      <c r="D211" s="9" t="s">
        <v>157</v>
      </c>
      <c r="E211" s="8" t="s">
        <v>164</v>
      </c>
      <c r="F211" s="8" t="n">
        <v>2.2</v>
      </c>
      <c r="G211" s="13" t="s">
        <v>21</v>
      </c>
      <c r="H211" s="11" t="n">
        <f aca="false">H210+IF(G211="Win",(F211-1),-1)</f>
        <v>306.39</v>
      </c>
      <c r="I211" s="11" t="n">
        <f aca="false">I210+IF(G211="Win",10*(F211-1),-10)</f>
        <v>2073.9</v>
      </c>
      <c r="J211" s="11" t="n">
        <f aca="false">J210+IF(G211="Win",50*(F211-1),-50)</f>
        <v>10369.5</v>
      </c>
      <c r="K211" s="11" t="n">
        <f aca="false">K210+IF(G211="Win",100*(F211-1),-100)</f>
        <v>20739</v>
      </c>
      <c r="L211" s="12" t="n">
        <f aca="false">COUNTIF($G$6:G211,"Win")/(COUNTIF($G$6:G211,"Win")+COUNTIF($G$6:G211,"Loss"))</f>
        <v>0.736559139784946</v>
      </c>
    </row>
    <row r="212" customFormat="false" ht="15" hidden="false" customHeight="true" outlineLevel="0" collapsed="false">
      <c r="A212" s="8" t="s">
        <v>238</v>
      </c>
      <c r="B212" s="8" t="s">
        <v>15</v>
      </c>
      <c r="C212" s="9" t="s">
        <v>88</v>
      </c>
      <c r="D212" s="9" t="s">
        <v>158</v>
      </c>
      <c r="E212" s="8" t="s">
        <v>88</v>
      </c>
      <c r="F212" s="8" t="n">
        <v>1.91</v>
      </c>
      <c r="G212" s="10" t="s">
        <v>18</v>
      </c>
      <c r="H212" s="11" t="n">
        <f aca="false">H211+IF(G212="Win",(F212-1),-1)</f>
        <v>305.39</v>
      </c>
      <c r="I212" s="11" t="n">
        <f aca="false">I211+IF(G212="Win",10*(F212-1),-10)</f>
        <v>2063.9</v>
      </c>
      <c r="J212" s="11" t="n">
        <f aca="false">J211+IF(G212="Win",50*(F212-1),-50)</f>
        <v>10319.5</v>
      </c>
      <c r="K212" s="11" t="n">
        <f aca="false">K211+IF(G212="Win",100*(F212-1),-100)</f>
        <v>20639</v>
      </c>
      <c r="L212" s="12" t="n">
        <f aca="false">COUNTIF($G$6:G212,"Win")/(COUNTIF($G$6:G212,"Win")+COUNTIF($G$6:G212,"Loss"))</f>
        <v>0.732620320855615</v>
      </c>
    </row>
    <row r="213" customFormat="false" ht="15" hidden="false" customHeight="true" outlineLevel="0" collapsed="false">
      <c r="A213" s="8" t="s">
        <v>239</v>
      </c>
      <c r="B213" s="8" t="s">
        <v>22</v>
      </c>
      <c r="C213" s="9" t="s">
        <v>38</v>
      </c>
      <c r="D213" s="9" t="s">
        <v>24</v>
      </c>
      <c r="E213" s="8" t="s">
        <v>38</v>
      </c>
      <c r="F213" s="8" t="n">
        <v>3.2</v>
      </c>
      <c r="G213" s="13" t="s">
        <v>21</v>
      </c>
      <c r="H213" s="11" t="n">
        <f aca="false">H212+IF(G213="Win",(F213-1),-1)</f>
        <v>307.59</v>
      </c>
      <c r="I213" s="11" t="n">
        <f aca="false">I212+IF(G213="Win",10*(F213-1),-10)</f>
        <v>2085.9</v>
      </c>
      <c r="J213" s="11" t="n">
        <f aca="false">J212+IF(G213="Win",50*(F213-1),-50)</f>
        <v>10429.5</v>
      </c>
      <c r="K213" s="11" t="n">
        <f aca="false">K212+IF(G213="Win",100*(F213-1),-100)</f>
        <v>20859</v>
      </c>
      <c r="L213" s="12" t="n">
        <f aca="false">COUNTIF($G$6:G213,"Win")/(COUNTIF($G$6:G213,"Win")+COUNTIF($G$6:G213,"Loss"))</f>
        <v>0.734042553191489</v>
      </c>
    </row>
    <row r="214" customFormat="false" ht="15" hidden="false" customHeight="true" outlineLevel="0" collapsed="false">
      <c r="A214" s="8" t="s">
        <v>239</v>
      </c>
      <c r="B214" s="8" t="s">
        <v>22</v>
      </c>
      <c r="C214" s="9" t="s">
        <v>29</v>
      </c>
      <c r="D214" s="9" t="s">
        <v>120</v>
      </c>
      <c r="E214" s="8" t="s">
        <v>29</v>
      </c>
      <c r="F214" s="8" t="n">
        <v>2.2</v>
      </c>
      <c r="G214" s="10" t="s">
        <v>18</v>
      </c>
      <c r="H214" s="11" t="n">
        <f aca="false">H213+IF(G214="Win",(F214-1),-1)</f>
        <v>306.59</v>
      </c>
      <c r="I214" s="11" t="n">
        <f aca="false">I213+IF(G214="Win",10*(F214-1),-10)</f>
        <v>2075.9</v>
      </c>
      <c r="J214" s="11" t="n">
        <f aca="false">J213+IF(G214="Win",50*(F214-1),-50)</f>
        <v>10379.5</v>
      </c>
      <c r="K214" s="11" t="n">
        <f aca="false">K213+IF(G214="Win",100*(F214-1),-100)</f>
        <v>20759</v>
      </c>
      <c r="L214" s="12" t="n">
        <f aca="false">COUNTIF($G$6:G214,"Win")/(COUNTIF($G$6:G214,"Win")+COUNTIF($G$6:G214,"Loss"))</f>
        <v>0.73015873015873</v>
      </c>
    </row>
    <row r="215" customFormat="false" ht="15" hidden="false" customHeight="true" outlineLevel="0" collapsed="false">
      <c r="A215" s="8" t="s">
        <v>239</v>
      </c>
      <c r="B215" s="8" t="s">
        <v>40</v>
      </c>
      <c r="C215" s="9" t="s">
        <v>41</v>
      </c>
      <c r="D215" s="9" t="s">
        <v>110</v>
      </c>
      <c r="E215" s="8" t="s">
        <v>41</v>
      </c>
      <c r="F215" s="8" t="n">
        <v>3.6</v>
      </c>
      <c r="G215" s="13" t="s">
        <v>21</v>
      </c>
      <c r="H215" s="11" t="n">
        <f aca="false">H214+IF(G215="Win",(F215-1),-1)</f>
        <v>309.19</v>
      </c>
      <c r="I215" s="11" t="n">
        <f aca="false">I214+IF(G215="Win",10*(F215-1),-10)</f>
        <v>2101.9</v>
      </c>
      <c r="J215" s="11" t="n">
        <f aca="false">J214+IF(G215="Win",50*(F215-1),-50)</f>
        <v>10509.5</v>
      </c>
      <c r="K215" s="11" t="n">
        <f aca="false">K214+IF(G215="Win",100*(F215-1),-100)</f>
        <v>21019</v>
      </c>
      <c r="L215" s="12" t="n">
        <f aca="false">COUNTIF($G$6:G215,"Win")/(COUNTIF($G$6:G215,"Win")+COUNTIF($G$6:G215,"Loss"))</f>
        <v>0.731578947368421</v>
      </c>
    </row>
    <row r="216" customFormat="false" ht="15" hidden="false" customHeight="true" outlineLevel="0" collapsed="false">
      <c r="A216" s="8" t="s">
        <v>240</v>
      </c>
      <c r="B216" s="8" t="s">
        <v>52</v>
      </c>
      <c r="C216" s="9" t="s">
        <v>95</v>
      </c>
      <c r="D216" s="9" t="s">
        <v>55</v>
      </c>
      <c r="E216" s="8" t="s">
        <v>95</v>
      </c>
      <c r="F216" s="8" t="n">
        <v>2.1</v>
      </c>
      <c r="G216" s="13" t="s">
        <v>21</v>
      </c>
      <c r="H216" s="11" t="n">
        <f aca="false">H215+IF(G216="Win",(F216-1),-1)</f>
        <v>310.29</v>
      </c>
      <c r="I216" s="11" t="n">
        <f aca="false">I215+IF(G216="Win",10*(F216-1),-10)</f>
        <v>2112.9</v>
      </c>
      <c r="J216" s="11" t="n">
        <f aca="false">J215+IF(G216="Win",50*(F216-1),-50)</f>
        <v>10564.5</v>
      </c>
      <c r="K216" s="11" t="n">
        <f aca="false">K215+IF(G216="Win",100*(F216-1),-100)</f>
        <v>21129</v>
      </c>
      <c r="L216" s="12" t="n">
        <f aca="false">COUNTIF($G$6:G216,"Win")/(COUNTIF($G$6:G216,"Win")+COUNTIF($G$6:G216,"Loss"))</f>
        <v>0.732984293193717</v>
      </c>
    </row>
    <row r="217" customFormat="false" ht="15" hidden="false" customHeight="true" outlineLevel="0" collapsed="false">
      <c r="A217" s="8" t="s">
        <v>240</v>
      </c>
      <c r="B217" s="8" t="s">
        <v>40</v>
      </c>
      <c r="C217" s="9" t="s">
        <v>48</v>
      </c>
      <c r="D217" s="9" t="s">
        <v>47</v>
      </c>
      <c r="E217" s="8" t="s">
        <v>48</v>
      </c>
      <c r="F217" s="8" t="n">
        <v>2.5</v>
      </c>
      <c r="G217" s="10" t="s">
        <v>18</v>
      </c>
      <c r="H217" s="11" t="n">
        <f aca="false">H216+IF(G217="Win",(F217-1),-1)</f>
        <v>309.29</v>
      </c>
      <c r="I217" s="11" t="n">
        <f aca="false">I216+IF(G217="Win",10*(F217-1),-10)</f>
        <v>2102.9</v>
      </c>
      <c r="J217" s="11" t="n">
        <f aca="false">J216+IF(G217="Win",50*(F217-1),-50)</f>
        <v>10514.5</v>
      </c>
      <c r="K217" s="11" t="n">
        <f aca="false">K216+IF(G217="Win",100*(F217-1),-100)</f>
        <v>21029</v>
      </c>
      <c r="L217" s="12" t="n">
        <f aca="false">COUNTIF($G$6:G217,"Win")/(COUNTIF($G$6:G217,"Win")+COUNTIF($G$6:G217,"Loss"))</f>
        <v>0.729166666666667</v>
      </c>
    </row>
    <row r="218" customFormat="false" ht="15" hidden="false" customHeight="true" outlineLevel="0" collapsed="false">
      <c r="A218" s="8" t="s">
        <v>240</v>
      </c>
      <c r="B218" s="8" t="s">
        <v>40</v>
      </c>
      <c r="C218" s="9" t="s">
        <v>68</v>
      </c>
      <c r="D218" s="9" t="s">
        <v>137</v>
      </c>
      <c r="E218" s="8" t="s">
        <v>137</v>
      </c>
      <c r="F218" s="8" t="n">
        <v>3.2</v>
      </c>
      <c r="G218" s="13" t="s">
        <v>21</v>
      </c>
      <c r="H218" s="11" t="n">
        <f aca="false">H217+IF(G218="Win",(F218-1),-1)</f>
        <v>311.49</v>
      </c>
      <c r="I218" s="11" t="n">
        <f aca="false">I217+IF(G218="Win",10*(F218-1),-10)</f>
        <v>2124.9</v>
      </c>
      <c r="J218" s="11" t="n">
        <f aca="false">J217+IF(G218="Win",50*(F218-1),-50)</f>
        <v>10624.5</v>
      </c>
      <c r="K218" s="11" t="n">
        <f aca="false">K217+IF(G218="Win",100*(F218-1),-100)</f>
        <v>21249</v>
      </c>
      <c r="L218" s="12" t="n">
        <f aca="false">COUNTIF($G$6:G218,"Win")/(COUNTIF($G$6:G218,"Win")+COUNTIF($G$6:G218,"Loss"))</f>
        <v>0.730569948186529</v>
      </c>
    </row>
    <row r="219" customFormat="false" ht="15" hidden="false" customHeight="true" outlineLevel="0" collapsed="false">
      <c r="A219" s="8" t="s">
        <v>241</v>
      </c>
      <c r="B219" s="8" t="s">
        <v>52</v>
      </c>
      <c r="C219" s="9" t="s">
        <v>143</v>
      </c>
      <c r="D219" s="9" t="s">
        <v>53</v>
      </c>
      <c r="E219" s="8" t="s">
        <v>53</v>
      </c>
      <c r="F219" s="8" t="n">
        <v>3</v>
      </c>
      <c r="G219" s="10" t="s">
        <v>18</v>
      </c>
      <c r="H219" s="11" t="n">
        <f aca="false">H218+IF(G219="Win",(F219-1),-1)</f>
        <v>310.49</v>
      </c>
      <c r="I219" s="11" t="n">
        <f aca="false">I218+IF(G219="Win",10*(F219-1),-10)</f>
        <v>2114.9</v>
      </c>
      <c r="J219" s="11" t="n">
        <f aca="false">J218+IF(G219="Win",50*(F219-1),-50)</f>
        <v>10574.5</v>
      </c>
      <c r="K219" s="11" t="n">
        <f aca="false">K218+IF(G219="Win",100*(F219-1),-100)</f>
        <v>21149</v>
      </c>
      <c r="L219" s="12" t="n">
        <f aca="false">COUNTIF($G$6:G219,"Win")/(COUNTIF($G$6:G219,"Win")+COUNTIF($G$6:G219,"Loss"))</f>
        <v>0.72680412371134</v>
      </c>
    </row>
    <row r="220" customFormat="false" ht="15" hidden="false" customHeight="true" outlineLevel="0" collapsed="false">
      <c r="A220" s="8" t="s">
        <v>242</v>
      </c>
      <c r="B220" s="8" t="s">
        <v>22</v>
      </c>
      <c r="C220" s="9" t="s">
        <v>26</v>
      </c>
      <c r="D220" s="9" t="s">
        <v>131</v>
      </c>
      <c r="E220" s="8" t="s">
        <v>131</v>
      </c>
      <c r="F220" s="8" t="n">
        <v>3.25</v>
      </c>
      <c r="G220" s="13" t="s">
        <v>21</v>
      </c>
      <c r="H220" s="11" t="n">
        <f aca="false">H219+IF(G220="Win",(F220-1),-1)</f>
        <v>312.74</v>
      </c>
      <c r="I220" s="11" t="n">
        <f aca="false">I219+IF(G220="Win",10*(F220-1),-10)</f>
        <v>2137.4</v>
      </c>
      <c r="J220" s="11" t="n">
        <f aca="false">J219+IF(G220="Win",50*(F220-1),-50)</f>
        <v>10687</v>
      </c>
      <c r="K220" s="11" t="n">
        <f aca="false">K219+IF(G220="Win",100*(F220-1),-100)</f>
        <v>21374</v>
      </c>
      <c r="L220" s="12" t="n">
        <f aca="false">COUNTIF($G$6:G220,"Win")/(COUNTIF($G$6:G220,"Win")+COUNTIF($G$6:G220,"Loss"))</f>
        <v>0.728205128205128</v>
      </c>
    </row>
    <row r="221" customFormat="false" ht="15" hidden="false" customHeight="true" outlineLevel="0" collapsed="false">
      <c r="A221" s="8" t="s">
        <v>242</v>
      </c>
      <c r="B221" s="8" t="s">
        <v>33</v>
      </c>
      <c r="C221" s="9" t="s">
        <v>128</v>
      </c>
      <c r="D221" s="9" t="s">
        <v>73</v>
      </c>
      <c r="E221" s="8" t="s">
        <v>73</v>
      </c>
      <c r="F221" s="8" t="n">
        <v>3.5</v>
      </c>
      <c r="G221" s="13" t="s">
        <v>21</v>
      </c>
      <c r="H221" s="11" t="n">
        <f aca="false">H220+IF(G221="Win",(F221-1),-1)</f>
        <v>315.24</v>
      </c>
      <c r="I221" s="11" t="n">
        <f aca="false">I220+IF(G221="Win",10*(F221-1),-10)</f>
        <v>2162.4</v>
      </c>
      <c r="J221" s="11" t="n">
        <f aca="false">J220+IF(G221="Win",50*(F221-1),-50)</f>
        <v>10812</v>
      </c>
      <c r="K221" s="11" t="n">
        <f aca="false">K220+IF(G221="Win",100*(F221-1),-100)</f>
        <v>21624</v>
      </c>
      <c r="L221" s="12" t="n">
        <f aca="false">COUNTIF($G$6:G221,"Win")/(COUNTIF($G$6:G221,"Win")+COUNTIF($G$6:G221,"Loss"))</f>
        <v>0.729591836734694</v>
      </c>
    </row>
    <row r="222" customFormat="false" ht="15" hidden="false" customHeight="true" outlineLevel="0" collapsed="false">
      <c r="A222" s="8" t="s">
        <v>242</v>
      </c>
      <c r="B222" s="8" t="s">
        <v>33</v>
      </c>
      <c r="C222" s="9" t="s">
        <v>155</v>
      </c>
      <c r="D222" s="9" t="s">
        <v>78</v>
      </c>
      <c r="E222" s="8" t="s">
        <v>155</v>
      </c>
      <c r="F222" s="8" t="n">
        <v>3.2</v>
      </c>
      <c r="G222" s="13" t="s">
        <v>21</v>
      </c>
      <c r="H222" s="11" t="n">
        <f aca="false">H221+IF(G222="Win",(F222-1),-1)</f>
        <v>317.44</v>
      </c>
      <c r="I222" s="11" t="n">
        <f aca="false">I221+IF(G222="Win",10*(F222-1),-10)</f>
        <v>2184.4</v>
      </c>
      <c r="J222" s="11" t="n">
        <f aca="false">J221+IF(G222="Win",50*(F222-1),-50)</f>
        <v>10922</v>
      </c>
      <c r="K222" s="11" t="n">
        <f aca="false">K221+IF(G222="Win",100*(F222-1),-100)</f>
        <v>21844</v>
      </c>
      <c r="L222" s="12" t="n">
        <f aca="false">COUNTIF($G$6:G222,"Win")/(COUNTIF($G$6:G222,"Win")+COUNTIF($G$6:G222,"Loss"))</f>
        <v>0.730964467005076</v>
      </c>
    </row>
    <row r="223" customFormat="false" ht="15" hidden="false" customHeight="true" outlineLevel="0" collapsed="false">
      <c r="A223" s="8" t="s">
        <v>243</v>
      </c>
      <c r="B223" s="8" t="s">
        <v>52</v>
      </c>
      <c r="C223" s="9" t="s">
        <v>74</v>
      </c>
      <c r="D223" s="9" t="s">
        <v>143</v>
      </c>
      <c r="E223" s="8" t="s">
        <v>143</v>
      </c>
      <c r="F223" s="8" t="n">
        <v>2.6</v>
      </c>
      <c r="G223" s="13" t="s">
        <v>21</v>
      </c>
      <c r="H223" s="11" t="n">
        <f aca="false">H222+IF(G223="Win",(F223-1),-1)</f>
        <v>319.04</v>
      </c>
      <c r="I223" s="11" t="n">
        <f aca="false">I222+IF(G223="Win",10*(F223-1),-10)</f>
        <v>2200.4</v>
      </c>
      <c r="J223" s="11" t="n">
        <f aca="false">J222+IF(G223="Win",50*(F223-1),-50)</f>
        <v>11002</v>
      </c>
      <c r="K223" s="11" t="n">
        <f aca="false">K222+IF(G223="Win",100*(F223-1),-100)</f>
        <v>22004</v>
      </c>
      <c r="L223" s="12" t="n">
        <f aca="false">COUNTIF($G$6:G223,"Win")/(COUNTIF($G$6:G223,"Win")+COUNTIF($G$6:G223,"Loss"))</f>
        <v>0.732323232323232</v>
      </c>
    </row>
    <row r="224" customFormat="false" ht="15" hidden="false" customHeight="true" outlineLevel="0" collapsed="false">
      <c r="A224" s="8" t="s">
        <v>243</v>
      </c>
      <c r="B224" s="8" t="s">
        <v>52</v>
      </c>
      <c r="C224" s="9" t="s">
        <v>75</v>
      </c>
      <c r="D224" s="9" t="s">
        <v>95</v>
      </c>
      <c r="E224" s="8" t="s">
        <v>75</v>
      </c>
      <c r="F224" s="8" t="n">
        <v>1.83</v>
      </c>
      <c r="G224" s="10" t="s">
        <v>18</v>
      </c>
      <c r="H224" s="11" t="n">
        <f aca="false">H223+IF(G224="Win",(F224-1),-1)</f>
        <v>318.04</v>
      </c>
      <c r="I224" s="11" t="n">
        <f aca="false">I223+IF(G224="Win",10*(F224-1),-10)</f>
        <v>2190.4</v>
      </c>
      <c r="J224" s="11" t="n">
        <f aca="false">J223+IF(G224="Win",50*(F224-1),-50)</f>
        <v>10952</v>
      </c>
      <c r="K224" s="11" t="n">
        <f aca="false">K223+IF(G224="Win",100*(F224-1),-100)</f>
        <v>21904</v>
      </c>
      <c r="L224" s="12" t="n">
        <f aca="false">COUNTIF($G$6:G224,"Win")/(COUNTIF($G$6:G224,"Win")+COUNTIF($G$6:G224,"Loss"))</f>
        <v>0.728643216080402</v>
      </c>
    </row>
    <row r="225" customFormat="false" ht="15" hidden="false" customHeight="true" outlineLevel="0" collapsed="false">
      <c r="A225" s="8" t="s">
        <v>243</v>
      </c>
      <c r="B225" s="8" t="s">
        <v>52</v>
      </c>
      <c r="C225" s="9" t="s">
        <v>54</v>
      </c>
      <c r="D225" s="9" t="s">
        <v>154</v>
      </c>
      <c r="E225" s="8" t="s">
        <v>154</v>
      </c>
      <c r="F225" s="8" t="n">
        <v>3</v>
      </c>
      <c r="G225" s="10" t="s">
        <v>18</v>
      </c>
      <c r="H225" s="11" t="n">
        <f aca="false">H224+IF(G225="Win",(F225-1),-1)</f>
        <v>317.04</v>
      </c>
      <c r="I225" s="11" t="n">
        <f aca="false">I224+IF(G225="Win",10*(F225-1),-10)</f>
        <v>2180.4</v>
      </c>
      <c r="J225" s="11" t="n">
        <f aca="false">J224+IF(G225="Win",50*(F225-1),-50)</f>
        <v>10902</v>
      </c>
      <c r="K225" s="11" t="n">
        <f aca="false">K224+IF(G225="Win",100*(F225-1),-100)</f>
        <v>21804</v>
      </c>
      <c r="L225" s="12" t="n">
        <f aca="false">COUNTIF($G$6:G225,"Win")/(COUNTIF($G$6:G225,"Win")+COUNTIF($G$6:G225,"Loss"))</f>
        <v>0.725</v>
      </c>
    </row>
    <row r="226" customFormat="false" ht="15" hidden="false" customHeight="true" outlineLevel="0" collapsed="false">
      <c r="A226" s="8" t="s">
        <v>244</v>
      </c>
      <c r="B226" s="8" t="s">
        <v>52</v>
      </c>
      <c r="C226" s="9" t="s">
        <v>96</v>
      </c>
      <c r="D226" s="9" t="s">
        <v>173</v>
      </c>
      <c r="E226" s="8" t="s">
        <v>173</v>
      </c>
      <c r="F226" s="8" t="n">
        <v>3.2</v>
      </c>
      <c r="G226" s="13" t="s">
        <v>21</v>
      </c>
      <c r="H226" s="11" t="n">
        <f aca="false">H225+IF(G226="Win",(F226-1),-1)</f>
        <v>319.24</v>
      </c>
      <c r="I226" s="11" t="n">
        <f aca="false">I225+IF(G226="Win",10*(F226-1),-10)</f>
        <v>2202.4</v>
      </c>
      <c r="J226" s="11" t="n">
        <f aca="false">J225+IF(G226="Win",50*(F226-1),-50)</f>
        <v>11012</v>
      </c>
      <c r="K226" s="11" t="n">
        <f aca="false">K225+IF(G226="Win",100*(F226-1),-100)</f>
        <v>22024</v>
      </c>
      <c r="L226" s="12" t="n">
        <f aca="false">COUNTIF($G$6:G226,"Win")/(COUNTIF($G$6:G226,"Win")+COUNTIF($G$6:G226,"Loss"))</f>
        <v>0.72636815920398</v>
      </c>
    </row>
    <row r="227" customFormat="false" ht="15" hidden="false" customHeight="true" outlineLevel="0" collapsed="false">
      <c r="A227" s="8" t="s">
        <v>245</v>
      </c>
      <c r="B227" s="8" t="s">
        <v>15</v>
      </c>
      <c r="C227" s="9" t="s">
        <v>181</v>
      </c>
      <c r="D227" s="9" t="s">
        <v>20</v>
      </c>
      <c r="E227" s="8" t="s">
        <v>20</v>
      </c>
      <c r="F227" s="8" t="n">
        <v>1.96</v>
      </c>
      <c r="G227" s="10" t="s">
        <v>18</v>
      </c>
      <c r="H227" s="11" t="n">
        <f aca="false">H226+IF(G227="Win",(F227-1),-1)</f>
        <v>318.24</v>
      </c>
      <c r="I227" s="11" t="n">
        <f aca="false">I226+IF(G227="Win",10*(F227-1),-10)</f>
        <v>2192.4</v>
      </c>
      <c r="J227" s="11" t="n">
        <f aca="false">J226+IF(G227="Win",50*(F227-1),-50)</f>
        <v>10962</v>
      </c>
      <c r="K227" s="11" t="n">
        <f aca="false">K226+IF(G227="Win",100*(F227-1),-100)</f>
        <v>21924</v>
      </c>
      <c r="L227" s="12" t="n">
        <f aca="false">COUNTIF($G$6:G227,"Win")/(COUNTIF($G$6:G227,"Win")+COUNTIF($G$6:G227,"Loss"))</f>
        <v>0.722772277227723</v>
      </c>
    </row>
    <row r="228" customFormat="false" ht="15" hidden="false" customHeight="true" outlineLevel="0" collapsed="false">
      <c r="A228" s="8" t="s">
        <v>245</v>
      </c>
      <c r="B228" s="8" t="s">
        <v>15</v>
      </c>
      <c r="C228" s="9" t="s">
        <v>46</v>
      </c>
      <c r="D228" s="9" t="s">
        <v>231</v>
      </c>
      <c r="E228" s="8" t="s">
        <v>231</v>
      </c>
      <c r="F228" s="8" t="n">
        <v>3.7</v>
      </c>
      <c r="G228" s="13" t="s">
        <v>21</v>
      </c>
      <c r="H228" s="11" t="n">
        <f aca="false">H227+IF(G228="Win",(F228-1),-1)</f>
        <v>320.94</v>
      </c>
      <c r="I228" s="11" t="n">
        <f aca="false">I227+IF(G228="Win",10*(F228-1),-10)</f>
        <v>2219.4</v>
      </c>
      <c r="J228" s="11" t="n">
        <f aca="false">J227+IF(G228="Win",50*(F228-1),-50)</f>
        <v>11097</v>
      </c>
      <c r="K228" s="11" t="n">
        <f aca="false">K227+IF(G228="Win",100*(F228-1),-100)</f>
        <v>22194</v>
      </c>
      <c r="L228" s="12" t="n">
        <f aca="false">COUNTIF($G$6:G228,"Win")/(COUNTIF($G$6:G228,"Win")+COUNTIF($G$6:G228,"Loss"))</f>
        <v>0.724137931034483</v>
      </c>
    </row>
    <row r="229" customFormat="false" ht="15" hidden="false" customHeight="true" outlineLevel="0" collapsed="false">
      <c r="A229" s="8" t="s">
        <v>245</v>
      </c>
      <c r="B229" s="8" t="s">
        <v>22</v>
      </c>
      <c r="C229" s="9" t="s">
        <v>157</v>
      </c>
      <c r="D229" s="9" t="s">
        <v>38</v>
      </c>
      <c r="E229" s="8" t="s">
        <v>157</v>
      </c>
      <c r="F229" s="8" t="n">
        <v>2.3</v>
      </c>
      <c r="G229" s="10" t="s">
        <v>18</v>
      </c>
      <c r="H229" s="11" t="n">
        <f aca="false">H228+IF(G229="Win",(F229-1),-1)</f>
        <v>319.94</v>
      </c>
      <c r="I229" s="11" t="n">
        <f aca="false">I228+IF(G229="Win",10*(F229-1),-10)</f>
        <v>2209.4</v>
      </c>
      <c r="J229" s="11" t="n">
        <f aca="false">J228+IF(G229="Win",50*(F229-1),-50)</f>
        <v>11047</v>
      </c>
      <c r="K229" s="11" t="n">
        <f aca="false">K228+IF(G229="Win",100*(F229-1),-100)</f>
        <v>22094</v>
      </c>
      <c r="L229" s="12" t="n">
        <f aca="false">COUNTIF($G$6:G229,"Win")/(COUNTIF($G$6:G229,"Win")+COUNTIF($G$6:G229,"Loss"))</f>
        <v>0.720588235294118</v>
      </c>
    </row>
    <row r="230" customFormat="false" ht="15" hidden="false" customHeight="true" outlineLevel="0" collapsed="false">
      <c r="A230" s="8" t="s">
        <v>246</v>
      </c>
      <c r="B230" s="8" t="s">
        <v>52</v>
      </c>
      <c r="C230" s="9" t="s">
        <v>53</v>
      </c>
      <c r="D230" s="9" t="s">
        <v>59</v>
      </c>
      <c r="E230" s="8" t="s">
        <v>59</v>
      </c>
      <c r="F230" s="8" t="n">
        <v>3.7</v>
      </c>
      <c r="G230" s="13" t="s">
        <v>21</v>
      </c>
      <c r="H230" s="11" t="n">
        <f aca="false">H229+IF(G230="Win",(F230-1),-1)</f>
        <v>322.64</v>
      </c>
      <c r="I230" s="11" t="n">
        <f aca="false">I229+IF(G230="Win",10*(F230-1),-10)</f>
        <v>2236.4</v>
      </c>
      <c r="J230" s="11" t="n">
        <f aca="false">J229+IF(G230="Win",50*(F230-1),-50)</f>
        <v>11182</v>
      </c>
      <c r="K230" s="11" t="n">
        <f aca="false">K229+IF(G230="Win",100*(F230-1),-100)</f>
        <v>22364</v>
      </c>
      <c r="L230" s="12" t="n">
        <f aca="false">COUNTIF($G$6:G230,"Win")/(COUNTIF($G$6:G230,"Win")+COUNTIF($G$6:G230,"Loss"))</f>
        <v>0.721951219512195</v>
      </c>
    </row>
    <row r="231" customFormat="false" ht="15" hidden="false" customHeight="true" outlineLevel="0" collapsed="false">
      <c r="A231" s="8" t="s">
        <v>246</v>
      </c>
      <c r="B231" s="8" t="s">
        <v>40</v>
      </c>
      <c r="C231" s="9" t="s">
        <v>83</v>
      </c>
      <c r="D231" s="9" t="s">
        <v>68</v>
      </c>
      <c r="E231" s="8" t="s">
        <v>68</v>
      </c>
      <c r="F231" s="8" t="n">
        <v>3.3</v>
      </c>
      <c r="G231" s="13" t="s">
        <v>21</v>
      </c>
      <c r="H231" s="11" t="n">
        <f aca="false">H230+IF(G231="Win",(F231-1),-1)</f>
        <v>324.94</v>
      </c>
      <c r="I231" s="11" t="n">
        <f aca="false">I230+IF(G231="Win",10*(F231-1),-10)</f>
        <v>2259.4</v>
      </c>
      <c r="J231" s="11" t="n">
        <f aca="false">J230+IF(G231="Win",50*(F231-1),-50)</f>
        <v>11297</v>
      </c>
      <c r="K231" s="11" t="n">
        <f aca="false">K230+IF(G231="Win",100*(F231-1),-100)</f>
        <v>22594</v>
      </c>
      <c r="L231" s="12" t="n">
        <f aca="false">COUNTIF($G$6:G231,"Win")/(COUNTIF($G$6:G231,"Win")+COUNTIF($G$6:G231,"Loss"))</f>
        <v>0.723300970873786</v>
      </c>
    </row>
    <row r="232" customFormat="false" ht="15" hidden="false" customHeight="true" outlineLevel="0" collapsed="false">
      <c r="A232" s="8" t="s">
        <v>246</v>
      </c>
      <c r="B232" s="8" t="s">
        <v>40</v>
      </c>
      <c r="C232" s="9" t="s">
        <v>41</v>
      </c>
      <c r="D232" s="9" t="s">
        <v>138</v>
      </c>
      <c r="E232" s="8" t="s">
        <v>41</v>
      </c>
      <c r="F232" s="8" t="n">
        <v>2.6</v>
      </c>
      <c r="G232" s="10" t="s">
        <v>18</v>
      </c>
      <c r="H232" s="11" t="n">
        <f aca="false">H231+IF(G232="Win",(F232-1),-1)</f>
        <v>323.94</v>
      </c>
      <c r="I232" s="11" t="n">
        <f aca="false">I231+IF(G232="Win",10*(F232-1),-10)</f>
        <v>2249.4</v>
      </c>
      <c r="J232" s="11" t="n">
        <f aca="false">J231+IF(G232="Win",50*(F232-1),-50)</f>
        <v>11247</v>
      </c>
      <c r="K232" s="11" t="n">
        <f aca="false">K231+IF(G232="Win",100*(F232-1),-100)</f>
        <v>22494</v>
      </c>
      <c r="L232" s="12" t="n">
        <f aca="false">COUNTIF($G$6:G232,"Win")/(COUNTIF($G$6:G232,"Win")+COUNTIF($G$6:G232,"Loss"))</f>
        <v>0.719806763285024</v>
      </c>
    </row>
    <row r="233" customFormat="false" ht="19.5" hidden="false" customHeight="true" outlineLevel="0" collapsed="false">
      <c r="A233" s="14" t="s">
        <v>247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4" customFormat="false" ht="15" hidden="false" customHeight="true" outlineLevel="0" collapsed="false">
      <c r="A234" s="15" t="s">
        <v>98</v>
      </c>
      <c r="B234" s="15"/>
      <c r="C234" s="16" t="n">
        <f aca="false">COUNTA(A181:A232)</f>
        <v>52</v>
      </c>
      <c r="D234" s="17" t="s">
        <v>99</v>
      </c>
      <c r="E234" s="16" t="n">
        <f aca="false">COUNTIF(G181:G232,"Win")</f>
        <v>37</v>
      </c>
      <c r="F234" s="17" t="s">
        <v>100</v>
      </c>
      <c r="G234" s="16" t="n">
        <f aca="false">COUNTIF(G181:G232,"Loss")</f>
        <v>15</v>
      </c>
      <c r="H234" s="17" t="s">
        <v>101</v>
      </c>
      <c r="I234" s="18" t="n">
        <f aca="false">E234/C234</f>
        <v>0.711538461538462</v>
      </c>
      <c r="J234" s="17"/>
      <c r="K234" s="19"/>
      <c r="L234" s="17"/>
    </row>
    <row r="235" customFormat="false" ht="15" hidden="false" customHeight="true" outlineLevel="0" collapsed="false">
      <c r="A235" s="15" t="s">
        <v>102</v>
      </c>
      <c r="B235" s="15"/>
      <c r="C235" s="20" t="n">
        <f aca="false">H232-H175</f>
        <v>55.0000000000001</v>
      </c>
      <c r="D235" s="17" t="s">
        <v>103</v>
      </c>
      <c r="E235" s="20" t="n">
        <f aca="false">H232</f>
        <v>323.94</v>
      </c>
      <c r="F235" s="17" t="s">
        <v>104</v>
      </c>
      <c r="G235" s="20" t="n">
        <f aca="false">I232</f>
        <v>2249.4</v>
      </c>
      <c r="H235" s="17" t="s">
        <v>105</v>
      </c>
      <c r="I235" s="20" t="n">
        <f aca="false">J232</f>
        <v>11247</v>
      </c>
      <c r="J235" s="17" t="s">
        <v>106</v>
      </c>
      <c r="K235" s="20" t="n">
        <f aca="false">K232</f>
        <v>22494</v>
      </c>
      <c r="L235" s="17"/>
    </row>
    <row r="236" customFormat="false" ht="15" hidden="false" customHeight="true" outlineLevel="0" collapsed="false">
      <c r="A236" s="15" t="s">
        <v>107</v>
      </c>
      <c r="B236" s="15"/>
      <c r="C236" s="15"/>
      <c r="D236" s="21" t="n">
        <f aca="false">L232</f>
        <v>0.719806763285024</v>
      </c>
      <c r="E236" s="19"/>
      <c r="F236" s="17"/>
      <c r="G236" s="19"/>
      <c r="H236" s="17"/>
      <c r="I236" s="19"/>
      <c r="J236" s="17"/>
      <c r="K236" s="19"/>
      <c r="L236" s="17"/>
    </row>
    <row r="238" customFormat="false" ht="15" hidden="false" customHeight="true" outlineLevel="0" collapsed="false">
      <c r="A238" s="8" t="s">
        <v>248</v>
      </c>
      <c r="B238" s="8" t="s">
        <v>22</v>
      </c>
      <c r="C238" s="9" t="s">
        <v>38</v>
      </c>
      <c r="D238" s="9" t="s">
        <v>77</v>
      </c>
      <c r="E238" s="8" t="s">
        <v>77</v>
      </c>
      <c r="F238" s="8" t="n">
        <v>1.96</v>
      </c>
      <c r="G238" s="10" t="s">
        <v>18</v>
      </c>
      <c r="H238" s="11" t="n">
        <f aca="false">H232+IF(G238="Win",(F238-1),-1)</f>
        <v>322.94</v>
      </c>
      <c r="I238" s="11" t="n">
        <f aca="false">I232+IF(G238="Win",10*(F238-1),-10)</f>
        <v>2239.4</v>
      </c>
      <c r="J238" s="11" t="n">
        <f aca="false">J232+IF(G238="Win",50*(F238-1),-50)</f>
        <v>11197</v>
      </c>
      <c r="K238" s="11" t="n">
        <f aca="false">K232+IF(G238="Win",100*(F238-1),-100)</f>
        <v>22394</v>
      </c>
      <c r="L238" s="12" t="n">
        <f aca="false">COUNTIF($G$6:G238,"Win")/(COUNTIF($G$6:G238,"Win")+COUNTIF($G$6:G238,"Loss"))</f>
        <v>0.716346153846154</v>
      </c>
    </row>
    <row r="239" customFormat="false" ht="15" hidden="false" customHeight="true" outlineLevel="0" collapsed="false">
      <c r="A239" s="8" t="s">
        <v>248</v>
      </c>
      <c r="B239" s="8" t="s">
        <v>33</v>
      </c>
      <c r="C239" s="9" t="s">
        <v>124</v>
      </c>
      <c r="D239" s="9" t="s">
        <v>155</v>
      </c>
      <c r="E239" s="8" t="s">
        <v>155</v>
      </c>
      <c r="F239" s="8" t="n">
        <v>3.5</v>
      </c>
      <c r="G239" s="13" t="s">
        <v>21</v>
      </c>
      <c r="H239" s="11" t="n">
        <f aca="false">H238+IF(G239="Win",(F239-1),-1)</f>
        <v>325.44</v>
      </c>
      <c r="I239" s="11" t="n">
        <f aca="false">I238+IF(G239="Win",10*(F239-1),-10)</f>
        <v>2264.4</v>
      </c>
      <c r="J239" s="11" t="n">
        <f aca="false">J238+IF(G239="Win",50*(F239-1),-50)</f>
        <v>11322</v>
      </c>
      <c r="K239" s="11" t="n">
        <f aca="false">K238+IF(G239="Win",100*(F239-1),-100)</f>
        <v>22644</v>
      </c>
      <c r="L239" s="12" t="n">
        <f aca="false">COUNTIF($G$6:G239,"Win")/(COUNTIF($G$6:G239,"Win")+COUNTIF($G$6:G239,"Loss"))</f>
        <v>0.717703349282297</v>
      </c>
    </row>
    <row r="240" customFormat="false" ht="15" hidden="false" customHeight="true" outlineLevel="0" collapsed="false">
      <c r="A240" s="8" t="s">
        <v>248</v>
      </c>
      <c r="B240" s="8" t="s">
        <v>22</v>
      </c>
      <c r="C240" s="9" t="s">
        <v>188</v>
      </c>
      <c r="D240" s="9" t="s">
        <v>61</v>
      </c>
      <c r="E240" s="8" t="s">
        <v>188</v>
      </c>
      <c r="F240" s="8" t="n">
        <v>3.4</v>
      </c>
      <c r="G240" s="13" t="s">
        <v>21</v>
      </c>
      <c r="H240" s="11" t="n">
        <f aca="false">H239+IF(G240="Win",(F240-1),-1)</f>
        <v>327.84</v>
      </c>
      <c r="I240" s="11" t="n">
        <f aca="false">I239+IF(G240="Win",10*(F240-1),-10)</f>
        <v>2288.4</v>
      </c>
      <c r="J240" s="11" t="n">
        <f aca="false">J239+IF(G240="Win",50*(F240-1),-50)</f>
        <v>11442</v>
      </c>
      <c r="K240" s="11" t="n">
        <f aca="false">K239+IF(G240="Win",100*(F240-1),-100)</f>
        <v>22884</v>
      </c>
      <c r="L240" s="12" t="n">
        <f aca="false">COUNTIF($G$6:G240,"Win")/(COUNTIF($G$6:G240,"Win")+COUNTIF($G$6:G240,"Loss"))</f>
        <v>0.719047619047619</v>
      </c>
    </row>
    <row r="241" customFormat="false" ht="15" hidden="false" customHeight="true" outlineLevel="0" collapsed="false">
      <c r="A241" s="8" t="s">
        <v>249</v>
      </c>
      <c r="B241" s="8" t="s">
        <v>40</v>
      </c>
      <c r="C241" s="9" t="s">
        <v>67</v>
      </c>
      <c r="D241" s="9" t="s">
        <v>70</v>
      </c>
      <c r="E241" s="8" t="s">
        <v>67</v>
      </c>
      <c r="F241" s="8" t="n">
        <v>2.35</v>
      </c>
      <c r="G241" s="13" t="s">
        <v>21</v>
      </c>
      <c r="H241" s="11" t="n">
        <f aca="false">H240+IF(G241="Win",(F241-1),-1)</f>
        <v>329.19</v>
      </c>
      <c r="I241" s="11" t="n">
        <f aca="false">I240+IF(G241="Win",10*(F241-1),-10)</f>
        <v>2301.9</v>
      </c>
      <c r="J241" s="11" t="n">
        <f aca="false">J240+IF(G241="Win",50*(F241-1),-50)</f>
        <v>11509.5</v>
      </c>
      <c r="K241" s="11" t="n">
        <f aca="false">K240+IF(G241="Win",100*(F241-1),-100)</f>
        <v>23019</v>
      </c>
      <c r="L241" s="12" t="n">
        <f aca="false">COUNTIF($G$6:G241,"Win")/(COUNTIF($G$6:G241,"Win")+COUNTIF($G$6:G241,"Loss"))</f>
        <v>0.720379146919431</v>
      </c>
    </row>
    <row r="242" customFormat="false" ht="15" hidden="false" customHeight="true" outlineLevel="0" collapsed="false">
      <c r="A242" s="8" t="s">
        <v>249</v>
      </c>
      <c r="B242" s="8" t="s">
        <v>40</v>
      </c>
      <c r="C242" s="9" t="s">
        <v>83</v>
      </c>
      <c r="D242" s="9" t="s">
        <v>47</v>
      </c>
      <c r="E242" s="8" t="s">
        <v>83</v>
      </c>
      <c r="F242" s="8" t="n">
        <v>2.25</v>
      </c>
      <c r="G242" s="10" t="s">
        <v>18</v>
      </c>
      <c r="H242" s="11" t="n">
        <f aca="false">H241+IF(G242="Win",(F242-1),-1)</f>
        <v>328.19</v>
      </c>
      <c r="I242" s="11" t="n">
        <f aca="false">I241+IF(G242="Win",10*(F242-1),-10)</f>
        <v>2291.9</v>
      </c>
      <c r="J242" s="11" t="n">
        <f aca="false">J241+IF(G242="Win",50*(F242-1),-50)</f>
        <v>11459.5</v>
      </c>
      <c r="K242" s="11" t="n">
        <f aca="false">K241+IF(G242="Win",100*(F242-1),-100)</f>
        <v>22919</v>
      </c>
      <c r="L242" s="12" t="n">
        <f aca="false">COUNTIF($G$6:G242,"Win")/(COUNTIF($G$6:G242,"Win")+COUNTIF($G$6:G242,"Loss"))</f>
        <v>0.716981132075472</v>
      </c>
    </row>
    <row r="243" customFormat="false" ht="15" hidden="false" customHeight="true" outlineLevel="0" collapsed="false">
      <c r="A243" s="8" t="s">
        <v>249</v>
      </c>
      <c r="B243" s="8" t="s">
        <v>52</v>
      </c>
      <c r="C243" s="9" t="s">
        <v>183</v>
      </c>
      <c r="D243" s="9" t="s">
        <v>74</v>
      </c>
      <c r="E243" s="8" t="s">
        <v>183</v>
      </c>
      <c r="F243" s="8" t="n">
        <v>2.5</v>
      </c>
      <c r="G243" s="13" t="s">
        <v>21</v>
      </c>
      <c r="H243" s="11" t="n">
        <f aca="false">H242+IF(G243="Win",(F243-1),-1)</f>
        <v>329.69</v>
      </c>
      <c r="I243" s="11" t="n">
        <f aca="false">I242+IF(G243="Win",10*(F243-1),-10)</f>
        <v>2306.9</v>
      </c>
      <c r="J243" s="11" t="n">
        <f aca="false">J242+IF(G243="Win",50*(F243-1),-50)</f>
        <v>11534.5</v>
      </c>
      <c r="K243" s="11" t="n">
        <f aca="false">K242+IF(G243="Win",100*(F243-1),-100)</f>
        <v>23069</v>
      </c>
      <c r="L243" s="12" t="n">
        <f aca="false">COUNTIF($G$6:G243,"Win")/(COUNTIF($G$6:G243,"Win")+COUNTIF($G$6:G243,"Loss"))</f>
        <v>0.71830985915493</v>
      </c>
    </row>
    <row r="244" customFormat="false" ht="15" hidden="false" customHeight="true" outlineLevel="0" collapsed="false">
      <c r="A244" s="8" t="s">
        <v>250</v>
      </c>
      <c r="B244" s="8" t="s">
        <v>33</v>
      </c>
      <c r="C244" s="9" t="s">
        <v>149</v>
      </c>
      <c r="D244" s="9" t="s">
        <v>122</v>
      </c>
      <c r="E244" s="8" t="s">
        <v>122</v>
      </c>
      <c r="F244" s="8" t="n">
        <v>3.05</v>
      </c>
      <c r="G244" s="13" t="s">
        <v>21</v>
      </c>
      <c r="H244" s="11" t="n">
        <f aca="false">H243+IF(G244="Win",(F244-1),-1)</f>
        <v>331.74</v>
      </c>
      <c r="I244" s="11" t="n">
        <f aca="false">I243+IF(G244="Win",10*(F244-1),-10)</f>
        <v>2327.4</v>
      </c>
      <c r="J244" s="11" t="n">
        <f aca="false">J243+IF(G244="Win",50*(F244-1),-50)</f>
        <v>11637</v>
      </c>
      <c r="K244" s="11" t="n">
        <f aca="false">K243+IF(G244="Win",100*(F244-1),-100)</f>
        <v>23274</v>
      </c>
      <c r="L244" s="12" t="n">
        <f aca="false">COUNTIF($G$6:G244,"Win")/(COUNTIF($G$6:G244,"Win")+COUNTIF($G$6:G244,"Loss"))</f>
        <v>0.719626168224299</v>
      </c>
    </row>
    <row r="245" customFormat="false" ht="15" hidden="false" customHeight="true" outlineLevel="0" collapsed="false">
      <c r="A245" s="8" t="s">
        <v>250</v>
      </c>
      <c r="B245" s="8" t="s">
        <v>52</v>
      </c>
      <c r="C245" s="9" t="s">
        <v>59</v>
      </c>
      <c r="D245" s="9" t="s">
        <v>54</v>
      </c>
      <c r="E245" s="8" t="s">
        <v>54</v>
      </c>
      <c r="F245" s="8" t="n">
        <v>3.1</v>
      </c>
      <c r="G245" s="13" t="s">
        <v>21</v>
      </c>
      <c r="H245" s="11" t="n">
        <f aca="false">H244+IF(G245="Win",(F245-1),-1)</f>
        <v>333.84</v>
      </c>
      <c r="I245" s="11" t="n">
        <f aca="false">I244+IF(G245="Win",10*(F245-1),-10)</f>
        <v>2348.4</v>
      </c>
      <c r="J245" s="11" t="n">
        <f aca="false">J244+IF(G245="Win",50*(F245-1),-50)</f>
        <v>11742</v>
      </c>
      <c r="K245" s="11" t="n">
        <f aca="false">K244+IF(G245="Win",100*(F245-1),-100)</f>
        <v>23484</v>
      </c>
      <c r="L245" s="12" t="n">
        <f aca="false">COUNTIF($G$6:G245,"Win")/(COUNTIF($G$6:G245,"Win")+COUNTIF($G$6:G245,"Loss"))</f>
        <v>0.72093023255814</v>
      </c>
    </row>
    <row r="246" customFormat="false" ht="15" hidden="false" customHeight="true" outlineLevel="0" collapsed="false">
      <c r="A246" s="8" t="s">
        <v>250</v>
      </c>
      <c r="B246" s="8" t="s">
        <v>33</v>
      </c>
      <c r="C246" s="9" t="s">
        <v>72</v>
      </c>
      <c r="D246" s="9" t="s">
        <v>155</v>
      </c>
      <c r="E246" s="8" t="s">
        <v>155</v>
      </c>
      <c r="F246" s="8" t="n">
        <v>3.05</v>
      </c>
      <c r="G246" s="13" t="s">
        <v>21</v>
      </c>
      <c r="H246" s="11" t="n">
        <f aca="false">H245+IF(G246="Win",(F246-1),-1)</f>
        <v>335.89</v>
      </c>
      <c r="I246" s="11" t="n">
        <f aca="false">I245+IF(G246="Win",10*(F246-1),-10)</f>
        <v>2368.9</v>
      </c>
      <c r="J246" s="11" t="n">
        <f aca="false">J245+IF(G246="Win",50*(F246-1),-50)</f>
        <v>11844.5</v>
      </c>
      <c r="K246" s="11" t="n">
        <f aca="false">K245+IF(G246="Win",100*(F246-1),-100)</f>
        <v>23689</v>
      </c>
      <c r="L246" s="12" t="n">
        <f aca="false">COUNTIF($G$6:G246,"Win")/(COUNTIF($G$6:G246,"Win")+COUNTIF($G$6:G246,"Loss"))</f>
        <v>0.722222222222222</v>
      </c>
    </row>
    <row r="247" customFormat="false" ht="15" hidden="false" customHeight="true" outlineLevel="0" collapsed="false">
      <c r="A247" s="8" t="s">
        <v>251</v>
      </c>
      <c r="B247" s="8" t="s">
        <v>33</v>
      </c>
      <c r="C247" s="9" t="s">
        <v>45</v>
      </c>
      <c r="D247" s="9" t="s">
        <v>128</v>
      </c>
      <c r="E247" s="8" t="s">
        <v>45</v>
      </c>
      <c r="F247" s="8" t="n">
        <v>2.5</v>
      </c>
      <c r="G247" s="13" t="s">
        <v>21</v>
      </c>
      <c r="H247" s="11" t="n">
        <f aca="false">H246+IF(G247="Win",(F247-1),-1)</f>
        <v>337.39</v>
      </c>
      <c r="I247" s="11" t="n">
        <f aca="false">I246+IF(G247="Win",10*(F247-1),-10)</f>
        <v>2383.9</v>
      </c>
      <c r="J247" s="11" t="n">
        <f aca="false">J246+IF(G247="Win",50*(F247-1),-50)</f>
        <v>11919.5</v>
      </c>
      <c r="K247" s="11" t="n">
        <f aca="false">K246+IF(G247="Win",100*(F247-1),-100)</f>
        <v>23839</v>
      </c>
      <c r="L247" s="12" t="n">
        <f aca="false">COUNTIF($G$6:G247,"Win")/(COUNTIF($G$6:G247,"Win")+COUNTIF($G$6:G247,"Loss"))</f>
        <v>0.723502304147465</v>
      </c>
    </row>
    <row r="248" customFormat="false" ht="15" hidden="false" customHeight="true" outlineLevel="0" collapsed="false">
      <c r="A248" s="8" t="s">
        <v>252</v>
      </c>
      <c r="B248" s="8" t="s">
        <v>52</v>
      </c>
      <c r="C248" s="9" t="s">
        <v>74</v>
      </c>
      <c r="D248" s="9" t="s">
        <v>53</v>
      </c>
      <c r="E248" s="8" t="s">
        <v>53</v>
      </c>
      <c r="F248" s="8" t="n">
        <v>2.2</v>
      </c>
      <c r="G248" s="13" t="s">
        <v>21</v>
      </c>
      <c r="H248" s="11" t="n">
        <f aca="false">H247+IF(G248="Win",(F248-1),-1)</f>
        <v>338.59</v>
      </c>
      <c r="I248" s="11" t="n">
        <f aca="false">I247+IF(G248="Win",10*(F248-1),-10)</f>
        <v>2395.9</v>
      </c>
      <c r="J248" s="11" t="n">
        <f aca="false">J247+IF(G248="Win",50*(F248-1),-50)</f>
        <v>11979.5</v>
      </c>
      <c r="K248" s="11" t="n">
        <f aca="false">K247+IF(G248="Win",100*(F248-1),-100)</f>
        <v>23959</v>
      </c>
      <c r="L248" s="12" t="n">
        <f aca="false">COUNTIF($G$6:G248,"Win")/(COUNTIF($G$6:G248,"Win")+COUNTIF($G$6:G248,"Loss"))</f>
        <v>0.724770642201835</v>
      </c>
    </row>
    <row r="249" customFormat="false" ht="15" hidden="false" customHeight="true" outlineLevel="0" collapsed="false">
      <c r="A249" s="8" t="s">
        <v>253</v>
      </c>
      <c r="B249" s="8" t="s">
        <v>52</v>
      </c>
      <c r="C249" s="9" t="s">
        <v>143</v>
      </c>
      <c r="D249" s="9" t="s">
        <v>75</v>
      </c>
      <c r="E249" s="8" t="s">
        <v>143</v>
      </c>
      <c r="F249" s="8" t="n">
        <v>3.4</v>
      </c>
      <c r="G249" s="13" t="s">
        <v>21</v>
      </c>
      <c r="H249" s="11" t="n">
        <f aca="false">H248+IF(G249="Win",(F249-1),-1)</f>
        <v>340.99</v>
      </c>
      <c r="I249" s="11" t="n">
        <f aca="false">I248+IF(G249="Win",10*(F249-1),-10)</f>
        <v>2419.9</v>
      </c>
      <c r="J249" s="11" t="n">
        <f aca="false">J248+IF(G249="Win",50*(F249-1),-50)</f>
        <v>12099.5</v>
      </c>
      <c r="K249" s="11" t="n">
        <f aca="false">K248+IF(G249="Win",100*(F249-1),-100)</f>
        <v>24199</v>
      </c>
      <c r="L249" s="12" t="n">
        <f aca="false">COUNTIF($G$6:G249,"Win")/(COUNTIF($G$6:G249,"Win")+COUNTIF($G$6:G249,"Loss"))</f>
        <v>0.726027397260274</v>
      </c>
    </row>
    <row r="250" customFormat="false" ht="15" hidden="false" customHeight="true" outlineLevel="0" collapsed="false">
      <c r="A250" s="8" t="s">
        <v>253</v>
      </c>
      <c r="B250" s="8" t="s">
        <v>52</v>
      </c>
      <c r="C250" s="9" t="s">
        <v>154</v>
      </c>
      <c r="D250" s="9" t="s">
        <v>173</v>
      </c>
      <c r="E250" s="8" t="s">
        <v>154</v>
      </c>
      <c r="F250" s="8" t="n">
        <v>2.1</v>
      </c>
      <c r="G250" s="13" t="s">
        <v>21</v>
      </c>
      <c r="H250" s="11" t="n">
        <f aca="false">H249+IF(G250="Win",(F250-1),-1)</f>
        <v>342.09</v>
      </c>
      <c r="I250" s="11" t="n">
        <f aca="false">I249+IF(G250="Win",10*(F250-1),-10)</f>
        <v>2430.9</v>
      </c>
      <c r="J250" s="11" t="n">
        <f aca="false">J249+IF(G250="Win",50*(F250-1),-50)</f>
        <v>12154.5</v>
      </c>
      <c r="K250" s="11" t="n">
        <f aca="false">K249+IF(G250="Win",100*(F250-1),-100)</f>
        <v>24309</v>
      </c>
      <c r="L250" s="12" t="n">
        <f aca="false">COUNTIF($G$6:G250,"Win")/(COUNTIF($G$6:G250,"Win")+COUNTIF($G$6:G250,"Loss"))</f>
        <v>0.727272727272727</v>
      </c>
    </row>
    <row r="251" customFormat="false" ht="15" hidden="false" customHeight="true" outlineLevel="0" collapsed="false">
      <c r="A251" s="8" t="s">
        <v>253</v>
      </c>
      <c r="B251" s="8" t="s">
        <v>52</v>
      </c>
      <c r="C251" s="9" t="s">
        <v>54</v>
      </c>
      <c r="D251" s="9" t="s">
        <v>217</v>
      </c>
      <c r="E251" s="8" t="s">
        <v>31</v>
      </c>
      <c r="F251" s="8" t="n">
        <v>3.5</v>
      </c>
      <c r="G251" s="10" t="s">
        <v>18</v>
      </c>
      <c r="H251" s="11" t="n">
        <f aca="false">H250+IF(G251="Win",(F251-1),-1)</f>
        <v>341.09</v>
      </c>
      <c r="I251" s="11" t="n">
        <f aca="false">I250+IF(G251="Win",10*(F251-1),-10)</f>
        <v>2420.9</v>
      </c>
      <c r="J251" s="11" t="n">
        <f aca="false">J250+IF(G251="Win",50*(F251-1),-50)</f>
        <v>12104.5</v>
      </c>
      <c r="K251" s="11" t="n">
        <f aca="false">K250+IF(G251="Win",100*(F251-1),-100)</f>
        <v>24209</v>
      </c>
      <c r="L251" s="12" t="n">
        <f aca="false">COUNTIF($G$6:G251,"Win")/(COUNTIF($G$6:G251,"Win")+COUNTIF($G$6:G251,"Loss"))</f>
        <v>0.723981900452489</v>
      </c>
    </row>
    <row r="252" customFormat="false" ht="15" hidden="false" customHeight="true" outlineLevel="0" collapsed="false">
      <c r="A252" s="8" t="s">
        <v>254</v>
      </c>
      <c r="B252" s="8" t="s">
        <v>22</v>
      </c>
      <c r="C252" s="9" t="s">
        <v>26</v>
      </c>
      <c r="D252" s="9" t="s">
        <v>168</v>
      </c>
      <c r="E252" s="8" t="s">
        <v>26</v>
      </c>
      <c r="F252" s="8" t="n">
        <v>2.4</v>
      </c>
      <c r="G252" s="13" t="s">
        <v>21</v>
      </c>
      <c r="H252" s="11" t="n">
        <f aca="false">H251+IF(G252="Win",(F252-1),-1)</f>
        <v>342.49</v>
      </c>
      <c r="I252" s="11" t="n">
        <f aca="false">I251+IF(G252="Win",10*(F252-1),-10)</f>
        <v>2434.9</v>
      </c>
      <c r="J252" s="11" t="n">
        <f aca="false">J251+IF(G252="Win",50*(F252-1),-50)</f>
        <v>12174.5</v>
      </c>
      <c r="K252" s="11" t="n">
        <f aca="false">K251+IF(G252="Win",100*(F252-1),-100)</f>
        <v>24349</v>
      </c>
      <c r="L252" s="12" t="n">
        <f aca="false">COUNTIF($G$6:G252,"Win")/(COUNTIF($G$6:G252,"Win")+COUNTIF($G$6:G252,"Loss"))</f>
        <v>0.725225225225225</v>
      </c>
    </row>
    <row r="253" customFormat="false" ht="15" hidden="false" customHeight="true" outlineLevel="0" collapsed="false">
      <c r="A253" s="8" t="s">
        <v>254</v>
      </c>
      <c r="B253" s="8" t="s">
        <v>22</v>
      </c>
      <c r="C253" s="9" t="s">
        <v>120</v>
      </c>
      <c r="D253" s="9" t="s">
        <v>27</v>
      </c>
      <c r="E253" s="8" t="s">
        <v>120</v>
      </c>
      <c r="F253" s="8" t="n">
        <v>2.82</v>
      </c>
      <c r="G253" s="13" t="s">
        <v>21</v>
      </c>
      <c r="H253" s="11" t="n">
        <f aca="false">H252+IF(G253="Win",(F253-1),-1)</f>
        <v>344.31</v>
      </c>
      <c r="I253" s="11" t="n">
        <f aca="false">I252+IF(G253="Win",10*(F253-1),-10)</f>
        <v>2453.1</v>
      </c>
      <c r="J253" s="11" t="n">
        <f aca="false">J252+IF(G253="Win",50*(F253-1),-50)</f>
        <v>12265.5</v>
      </c>
      <c r="K253" s="11" t="n">
        <f aca="false">K252+IF(G253="Win",100*(F253-1),-100)</f>
        <v>24531</v>
      </c>
      <c r="L253" s="12" t="n">
        <f aca="false">COUNTIF($G$6:G253,"Win")/(COUNTIF($G$6:G253,"Win")+COUNTIF($G$6:G253,"Loss"))</f>
        <v>0.726457399103139</v>
      </c>
    </row>
    <row r="254" customFormat="false" ht="15" hidden="false" customHeight="true" outlineLevel="0" collapsed="false">
      <c r="A254" s="8" t="s">
        <v>254</v>
      </c>
      <c r="B254" s="8" t="s">
        <v>40</v>
      </c>
      <c r="C254" s="9" t="s">
        <v>66</v>
      </c>
      <c r="D254" s="9" t="s">
        <v>109</v>
      </c>
      <c r="E254" s="8" t="s">
        <v>109</v>
      </c>
      <c r="F254" s="8" t="n">
        <v>3.4</v>
      </c>
      <c r="G254" s="13" t="s">
        <v>21</v>
      </c>
      <c r="H254" s="11" t="n">
        <f aca="false">H253+IF(G254="Win",(F254-1),-1)</f>
        <v>346.71</v>
      </c>
      <c r="I254" s="11" t="n">
        <f aca="false">I253+IF(G254="Win",10*(F254-1),-10)</f>
        <v>2477.1</v>
      </c>
      <c r="J254" s="11" t="n">
        <f aca="false">J253+IF(G254="Win",50*(F254-1),-50)</f>
        <v>12385.5</v>
      </c>
      <c r="K254" s="11" t="n">
        <f aca="false">K253+IF(G254="Win",100*(F254-1),-100)</f>
        <v>24771</v>
      </c>
      <c r="L254" s="12" t="n">
        <f aca="false">COUNTIF($G$6:G254,"Win")/(COUNTIF($G$6:G254,"Win")+COUNTIF($G$6:G254,"Loss"))</f>
        <v>0.727678571428571</v>
      </c>
    </row>
    <row r="255" customFormat="false" ht="15" hidden="false" customHeight="true" outlineLevel="0" collapsed="false">
      <c r="A255" s="8" t="s">
        <v>255</v>
      </c>
      <c r="B255" s="8" t="s">
        <v>33</v>
      </c>
      <c r="C255" s="9" t="s">
        <v>128</v>
      </c>
      <c r="D255" s="9" t="s">
        <v>127</v>
      </c>
      <c r="E255" s="8" t="s">
        <v>127</v>
      </c>
      <c r="F255" s="8" t="n">
        <v>2.7</v>
      </c>
      <c r="G255" s="13" t="s">
        <v>21</v>
      </c>
      <c r="H255" s="11" t="n">
        <f aca="false">H254+IF(G255="Win",(F255-1),-1)</f>
        <v>348.41</v>
      </c>
      <c r="I255" s="11" t="n">
        <f aca="false">I254+IF(G255="Win",10*(F255-1),-10)</f>
        <v>2494.1</v>
      </c>
      <c r="J255" s="11" t="n">
        <f aca="false">J254+IF(G255="Win",50*(F255-1),-50)</f>
        <v>12470.5</v>
      </c>
      <c r="K255" s="11" t="n">
        <f aca="false">K254+IF(G255="Win",100*(F255-1),-100)</f>
        <v>24941</v>
      </c>
      <c r="L255" s="12" t="n">
        <f aca="false">COUNTIF($G$6:G255,"Win")/(COUNTIF($G$6:G255,"Win")+COUNTIF($G$6:G255,"Loss"))</f>
        <v>0.728888888888889</v>
      </c>
    </row>
    <row r="256" customFormat="false" ht="15" hidden="false" customHeight="true" outlineLevel="0" collapsed="false">
      <c r="A256" s="8" t="s">
        <v>256</v>
      </c>
      <c r="B256" s="8" t="s">
        <v>33</v>
      </c>
      <c r="C256" s="9" t="s">
        <v>44</v>
      </c>
      <c r="D256" s="9" t="s">
        <v>72</v>
      </c>
      <c r="E256" s="8" t="s">
        <v>72</v>
      </c>
      <c r="F256" s="8" t="n">
        <v>3.4</v>
      </c>
      <c r="G256" s="13" t="s">
        <v>21</v>
      </c>
      <c r="H256" s="11" t="n">
        <f aca="false">H255+IF(G256="Win",(F256-1),-1)</f>
        <v>350.81</v>
      </c>
      <c r="I256" s="11" t="n">
        <f aca="false">I255+IF(G256="Win",10*(F256-1),-10)</f>
        <v>2518.1</v>
      </c>
      <c r="J256" s="11" t="n">
        <f aca="false">J255+IF(G256="Win",50*(F256-1),-50)</f>
        <v>12590.5</v>
      </c>
      <c r="K256" s="11" t="n">
        <f aca="false">K255+IF(G256="Win",100*(F256-1),-100)</f>
        <v>25181</v>
      </c>
      <c r="L256" s="12" t="n">
        <f aca="false">COUNTIF($G$6:G256,"Win")/(COUNTIF($G$6:G256,"Win")+COUNTIF($G$6:G256,"Loss"))</f>
        <v>0.730088495575221</v>
      </c>
    </row>
    <row r="257" customFormat="false" ht="15" hidden="false" customHeight="true" outlineLevel="0" collapsed="false">
      <c r="A257" s="8" t="s">
        <v>256</v>
      </c>
      <c r="B257" s="8" t="s">
        <v>33</v>
      </c>
      <c r="C257" s="9" t="s">
        <v>123</v>
      </c>
      <c r="D257" s="9" t="s">
        <v>79</v>
      </c>
      <c r="E257" s="8" t="s">
        <v>79</v>
      </c>
      <c r="F257" s="8" t="n">
        <v>3.6</v>
      </c>
      <c r="G257" s="13" t="s">
        <v>21</v>
      </c>
      <c r="H257" s="11" t="n">
        <f aca="false">H256+IF(G257="Win",(F257-1),-1)</f>
        <v>353.41</v>
      </c>
      <c r="I257" s="11" t="n">
        <f aca="false">I256+IF(G257="Win",10*(F257-1),-10)</f>
        <v>2544.1</v>
      </c>
      <c r="J257" s="11" t="n">
        <f aca="false">J256+IF(G257="Win",50*(F257-1),-50)</f>
        <v>12720.5</v>
      </c>
      <c r="K257" s="11" t="n">
        <f aca="false">K256+IF(G257="Win",100*(F257-1),-100)</f>
        <v>25441</v>
      </c>
      <c r="L257" s="12" t="n">
        <f aca="false">COUNTIF($G$6:G257,"Win")/(COUNTIF($G$6:G257,"Win")+COUNTIF($G$6:G257,"Loss"))</f>
        <v>0.731277533039648</v>
      </c>
    </row>
    <row r="258" customFormat="false" ht="15" hidden="false" customHeight="true" outlineLevel="0" collapsed="false">
      <c r="A258" s="8" t="s">
        <v>256</v>
      </c>
      <c r="B258" s="8" t="s">
        <v>22</v>
      </c>
      <c r="C258" s="9" t="s">
        <v>120</v>
      </c>
      <c r="D258" s="9" t="s">
        <v>23</v>
      </c>
      <c r="E258" s="8" t="s">
        <v>23</v>
      </c>
      <c r="F258" s="8" t="n">
        <v>3.4</v>
      </c>
      <c r="G258" s="13" t="s">
        <v>21</v>
      </c>
      <c r="H258" s="11" t="n">
        <f aca="false">H257+IF(G258="Win",(F258-1),-1)</f>
        <v>355.81</v>
      </c>
      <c r="I258" s="11" t="n">
        <f aca="false">I257+IF(G258="Win",10*(F258-1),-10)</f>
        <v>2568.1</v>
      </c>
      <c r="J258" s="11" t="n">
        <f aca="false">J257+IF(G258="Win",50*(F258-1),-50)</f>
        <v>12840.5</v>
      </c>
      <c r="K258" s="11" t="n">
        <f aca="false">K257+IF(G258="Win",100*(F258-1),-100)</f>
        <v>25681</v>
      </c>
      <c r="L258" s="12" t="n">
        <f aca="false">COUNTIF($G$6:G258,"Win")/(COUNTIF($G$6:G258,"Win")+COUNTIF($G$6:G258,"Loss"))</f>
        <v>0.732456140350877</v>
      </c>
    </row>
    <row r="259" customFormat="false" ht="15" hidden="false" customHeight="true" outlineLevel="0" collapsed="false">
      <c r="A259" s="8" t="s">
        <v>257</v>
      </c>
      <c r="B259" s="8" t="s">
        <v>33</v>
      </c>
      <c r="C259" s="9" t="s">
        <v>128</v>
      </c>
      <c r="D259" s="9" t="s">
        <v>149</v>
      </c>
      <c r="E259" s="8" t="s">
        <v>149</v>
      </c>
      <c r="F259" s="8" t="n">
        <v>3.6</v>
      </c>
      <c r="G259" s="13" t="s">
        <v>21</v>
      </c>
      <c r="H259" s="11" t="n">
        <f aca="false">H258+IF(G259="Win",(F259-1),-1)</f>
        <v>358.41</v>
      </c>
      <c r="I259" s="11" t="n">
        <f aca="false">I258+IF(G259="Win",10*(F259-1),-10)</f>
        <v>2594.1</v>
      </c>
      <c r="J259" s="11" t="n">
        <f aca="false">J258+IF(G259="Win",50*(F259-1),-50)</f>
        <v>12970.5</v>
      </c>
      <c r="K259" s="11" t="n">
        <f aca="false">K258+IF(G259="Win",100*(F259-1),-100)</f>
        <v>25941</v>
      </c>
      <c r="L259" s="12" t="n">
        <f aca="false">COUNTIF($G$6:G259,"Win")/(COUNTIF($G$6:G259,"Win")+COUNTIF($G$6:G259,"Loss"))</f>
        <v>0.733624454148472</v>
      </c>
    </row>
    <row r="260" customFormat="false" ht="15" hidden="false" customHeight="true" outlineLevel="0" collapsed="false">
      <c r="A260" s="8" t="s">
        <v>257</v>
      </c>
      <c r="B260" s="8" t="s">
        <v>33</v>
      </c>
      <c r="C260" s="9" t="s">
        <v>44</v>
      </c>
      <c r="D260" s="9" t="s">
        <v>50</v>
      </c>
      <c r="E260" s="8" t="s">
        <v>44</v>
      </c>
      <c r="F260" s="8" t="n">
        <v>2.25</v>
      </c>
      <c r="G260" s="10" t="s">
        <v>18</v>
      </c>
      <c r="H260" s="11" t="n">
        <f aca="false">H259+IF(G260="Win",(F260-1),-1)</f>
        <v>357.41</v>
      </c>
      <c r="I260" s="11" t="n">
        <f aca="false">I259+IF(G260="Win",10*(F260-1),-10)</f>
        <v>2584.1</v>
      </c>
      <c r="J260" s="11" t="n">
        <f aca="false">J259+IF(G260="Win",50*(F260-1),-50)</f>
        <v>12920.5</v>
      </c>
      <c r="K260" s="11" t="n">
        <f aca="false">K259+IF(G260="Win",100*(F260-1),-100)</f>
        <v>25841</v>
      </c>
      <c r="L260" s="12" t="n">
        <f aca="false">COUNTIF($G$6:G260,"Win")/(COUNTIF($G$6:G260,"Win")+COUNTIF($G$6:G260,"Loss"))</f>
        <v>0.730434782608696</v>
      </c>
    </row>
    <row r="261" customFormat="false" ht="15" hidden="false" customHeight="true" outlineLevel="0" collapsed="false">
      <c r="A261" s="8" t="s">
        <v>257</v>
      </c>
      <c r="B261" s="8" t="s">
        <v>33</v>
      </c>
      <c r="C261" s="9" t="s">
        <v>193</v>
      </c>
      <c r="D261" s="9" t="s">
        <v>72</v>
      </c>
      <c r="E261" s="8" t="s">
        <v>72</v>
      </c>
      <c r="F261" s="8" t="n">
        <v>2.75</v>
      </c>
      <c r="G261" s="13" t="s">
        <v>21</v>
      </c>
      <c r="H261" s="11" t="n">
        <f aca="false">H260+IF(G261="Win",(F261-1),-1)</f>
        <v>359.16</v>
      </c>
      <c r="I261" s="11" t="n">
        <f aca="false">I260+IF(G261="Win",10*(F261-1),-10)</f>
        <v>2601.6</v>
      </c>
      <c r="J261" s="11" t="n">
        <f aca="false">J260+IF(G261="Win",50*(F261-1),-50)</f>
        <v>13008</v>
      </c>
      <c r="K261" s="11" t="n">
        <f aca="false">K260+IF(G261="Win",100*(F261-1),-100)</f>
        <v>26016</v>
      </c>
      <c r="L261" s="12" t="n">
        <f aca="false">COUNTIF($G$6:G261,"Win")/(COUNTIF($G$6:G261,"Win")+COUNTIF($G$6:G261,"Loss"))</f>
        <v>0.731601731601732</v>
      </c>
    </row>
    <row r="262" customFormat="false" ht="15" hidden="false" customHeight="true" outlineLevel="0" collapsed="false">
      <c r="A262" s="8" t="s">
        <v>258</v>
      </c>
      <c r="B262" s="8" t="s">
        <v>33</v>
      </c>
      <c r="C262" s="9" t="s">
        <v>122</v>
      </c>
      <c r="D262" s="9" t="s">
        <v>127</v>
      </c>
      <c r="E262" s="8" t="s">
        <v>122</v>
      </c>
      <c r="F262" s="8" t="n">
        <v>3</v>
      </c>
      <c r="G262" s="10" t="s">
        <v>18</v>
      </c>
      <c r="H262" s="11" t="n">
        <f aca="false">H261+IF(G262="Win",(F262-1),-1)</f>
        <v>358.16</v>
      </c>
      <c r="I262" s="11" t="n">
        <f aca="false">I261+IF(G262="Win",10*(F262-1),-10)</f>
        <v>2591.6</v>
      </c>
      <c r="J262" s="11" t="n">
        <f aca="false">J261+IF(G262="Win",50*(F262-1),-50)</f>
        <v>12958</v>
      </c>
      <c r="K262" s="11" t="n">
        <f aca="false">K261+IF(G262="Win",100*(F262-1),-100)</f>
        <v>25916</v>
      </c>
      <c r="L262" s="12" t="n">
        <f aca="false">COUNTIF($G$6:G262,"Win")/(COUNTIF($G$6:G262,"Win")+COUNTIF($G$6:G262,"Loss"))</f>
        <v>0.728448275862069</v>
      </c>
    </row>
    <row r="263" customFormat="false" ht="15" hidden="false" customHeight="true" outlineLevel="0" collapsed="false">
      <c r="A263" s="8" t="s">
        <v>258</v>
      </c>
      <c r="B263" s="8" t="s">
        <v>33</v>
      </c>
      <c r="C263" s="9" t="s">
        <v>130</v>
      </c>
      <c r="D263" s="9" t="s">
        <v>78</v>
      </c>
      <c r="E263" s="8" t="s">
        <v>78</v>
      </c>
      <c r="F263" s="8" t="n">
        <v>2.65</v>
      </c>
      <c r="G263" s="10" t="s">
        <v>18</v>
      </c>
      <c r="H263" s="11" t="n">
        <f aca="false">H262+IF(G263="Win",(F263-1),-1)</f>
        <v>357.16</v>
      </c>
      <c r="I263" s="11" t="n">
        <f aca="false">I262+IF(G263="Win",10*(F263-1),-10)</f>
        <v>2581.6</v>
      </c>
      <c r="J263" s="11" t="n">
        <f aca="false">J262+IF(G263="Win",50*(F263-1),-50)</f>
        <v>12908</v>
      </c>
      <c r="K263" s="11" t="n">
        <f aca="false">K262+IF(G263="Win",100*(F263-1),-100)</f>
        <v>25816</v>
      </c>
      <c r="L263" s="12" t="n">
        <f aca="false">COUNTIF($G$6:G263,"Win")/(COUNTIF($G$6:G263,"Win")+COUNTIF($G$6:G263,"Loss"))</f>
        <v>0.725321888412017</v>
      </c>
    </row>
    <row r="264" customFormat="false" ht="15" hidden="false" customHeight="true" outlineLevel="0" collapsed="false">
      <c r="A264" s="8" t="s">
        <v>258</v>
      </c>
      <c r="B264" s="8" t="s">
        <v>40</v>
      </c>
      <c r="C264" s="9" t="s">
        <v>114</v>
      </c>
      <c r="D264" s="9" t="s">
        <v>135</v>
      </c>
      <c r="E264" s="8" t="s">
        <v>135</v>
      </c>
      <c r="F264" s="8" t="n">
        <v>2.15</v>
      </c>
      <c r="G264" s="13" t="s">
        <v>21</v>
      </c>
      <c r="H264" s="11" t="n">
        <f aca="false">H263+IF(G264="Win",(F264-1),-1)</f>
        <v>358.31</v>
      </c>
      <c r="I264" s="11" t="n">
        <f aca="false">I263+IF(G264="Win",10*(F264-1),-10)</f>
        <v>2593.1</v>
      </c>
      <c r="J264" s="11" t="n">
        <f aca="false">J263+IF(G264="Win",50*(F264-1),-50)</f>
        <v>12965.5</v>
      </c>
      <c r="K264" s="11" t="n">
        <f aca="false">K263+IF(G264="Win",100*(F264-1),-100)</f>
        <v>25931</v>
      </c>
      <c r="L264" s="12" t="n">
        <f aca="false">COUNTIF($G$6:G264,"Win")/(COUNTIF($G$6:G264,"Win")+COUNTIF($G$6:G264,"Loss"))</f>
        <v>0.726495726495727</v>
      </c>
    </row>
    <row r="265" customFormat="false" ht="15" hidden="false" customHeight="true" outlineLevel="0" collapsed="false">
      <c r="A265" s="8" t="s">
        <v>259</v>
      </c>
      <c r="B265" s="8" t="s">
        <v>22</v>
      </c>
      <c r="C265" s="9" t="s">
        <v>131</v>
      </c>
      <c r="D265" s="9" t="s">
        <v>223</v>
      </c>
      <c r="E265" s="8" t="s">
        <v>31</v>
      </c>
      <c r="F265" s="8" t="n">
        <v>3.6</v>
      </c>
      <c r="G265" s="10" t="s">
        <v>18</v>
      </c>
      <c r="H265" s="11" t="n">
        <f aca="false">H264+IF(G265="Win",(F265-1),-1)</f>
        <v>357.31</v>
      </c>
      <c r="I265" s="11" t="n">
        <f aca="false">I264+IF(G265="Win",10*(F265-1),-10)</f>
        <v>2583.1</v>
      </c>
      <c r="J265" s="11" t="n">
        <f aca="false">J264+IF(G265="Win",50*(F265-1),-50)</f>
        <v>12915.5</v>
      </c>
      <c r="K265" s="11" t="n">
        <f aca="false">K264+IF(G265="Win",100*(F265-1),-100)</f>
        <v>25831</v>
      </c>
      <c r="L265" s="12" t="n">
        <f aca="false">COUNTIF($G$6:G265,"Win")/(COUNTIF($G$6:G265,"Win")+COUNTIF($G$6:G265,"Loss"))</f>
        <v>0.723404255319149</v>
      </c>
    </row>
    <row r="266" customFormat="false" ht="15" hidden="false" customHeight="true" outlineLevel="0" collapsed="false">
      <c r="A266" s="8" t="s">
        <v>260</v>
      </c>
      <c r="B266" s="8" t="s">
        <v>33</v>
      </c>
      <c r="C266" s="9" t="s">
        <v>72</v>
      </c>
      <c r="D266" s="9" t="s">
        <v>128</v>
      </c>
      <c r="E266" s="8" t="s">
        <v>31</v>
      </c>
      <c r="F266" s="8" t="n">
        <v>3.1</v>
      </c>
      <c r="G266" s="13" t="s">
        <v>21</v>
      </c>
      <c r="H266" s="11" t="n">
        <f aca="false">H265+IF(G266="Win",(F266-1),-1)</f>
        <v>359.41</v>
      </c>
      <c r="I266" s="11" t="n">
        <f aca="false">I265+IF(G266="Win",10*(F266-1),-10)</f>
        <v>2604.1</v>
      </c>
      <c r="J266" s="11" t="n">
        <f aca="false">J265+IF(G266="Win",50*(F266-1),-50)</f>
        <v>13020.5</v>
      </c>
      <c r="K266" s="11" t="n">
        <f aca="false">K265+IF(G266="Win",100*(F266-1),-100)</f>
        <v>26041</v>
      </c>
      <c r="L266" s="12" t="n">
        <f aca="false">COUNTIF($G$6:G266,"Win")/(COUNTIF($G$6:G266,"Win")+COUNTIF($G$6:G266,"Loss"))</f>
        <v>0.724576271186441</v>
      </c>
    </row>
    <row r="267" customFormat="false" ht="15" hidden="false" customHeight="true" outlineLevel="0" collapsed="false">
      <c r="A267" s="8" t="s">
        <v>261</v>
      </c>
      <c r="B267" s="8" t="s">
        <v>22</v>
      </c>
      <c r="C267" s="9" t="s">
        <v>121</v>
      </c>
      <c r="D267" s="9" t="s">
        <v>120</v>
      </c>
      <c r="E267" s="8" t="s">
        <v>121</v>
      </c>
      <c r="F267" s="8" t="n">
        <v>2.05</v>
      </c>
      <c r="G267" s="10" t="s">
        <v>18</v>
      </c>
      <c r="H267" s="11" t="n">
        <f aca="false">H266+IF(G267="Win",(F267-1),-1)</f>
        <v>358.41</v>
      </c>
      <c r="I267" s="11" t="n">
        <f aca="false">I266+IF(G267="Win",10*(F267-1),-10)</f>
        <v>2594.1</v>
      </c>
      <c r="J267" s="11" t="n">
        <f aca="false">J266+IF(G267="Win",50*(F267-1),-50)</f>
        <v>12970.5</v>
      </c>
      <c r="K267" s="11" t="n">
        <f aca="false">K266+IF(G267="Win",100*(F267-1),-100)</f>
        <v>25941</v>
      </c>
      <c r="L267" s="12" t="n">
        <f aca="false">COUNTIF($G$6:G267,"Win")/(COUNTIF($G$6:G267,"Win")+COUNTIF($G$6:G267,"Loss"))</f>
        <v>0.721518987341772</v>
      </c>
    </row>
    <row r="268" customFormat="false" ht="15" hidden="false" customHeight="true" outlineLevel="0" collapsed="false">
      <c r="A268" s="8" t="s">
        <v>261</v>
      </c>
      <c r="B268" s="8" t="s">
        <v>15</v>
      </c>
      <c r="C268" s="9" t="s">
        <v>88</v>
      </c>
      <c r="D268" s="9" t="s">
        <v>141</v>
      </c>
      <c r="E268" s="8" t="s">
        <v>141</v>
      </c>
      <c r="F268" s="8" t="n">
        <v>2.85</v>
      </c>
      <c r="G268" s="13" t="s">
        <v>21</v>
      </c>
      <c r="H268" s="11" t="n">
        <f aca="false">H267+IF(G268="Win",(F268-1),-1)</f>
        <v>360.26</v>
      </c>
      <c r="I268" s="11" t="n">
        <f aca="false">I267+IF(G268="Win",10*(F268-1),-10)</f>
        <v>2612.6</v>
      </c>
      <c r="J268" s="11" t="n">
        <f aca="false">J267+IF(G268="Win",50*(F268-1),-50)</f>
        <v>13063</v>
      </c>
      <c r="K268" s="11" t="n">
        <f aca="false">K267+IF(G268="Win",100*(F268-1),-100)</f>
        <v>26126</v>
      </c>
      <c r="L268" s="12" t="n">
        <f aca="false">COUNTIF($G$6:G268,"Win")/(COUNTIF($G$6:G268,"Win")+COUNTIF($G$6:G268,"Loss"))</f>
        <v>0.722689075630252</v>
      </c>
    </row>
    <row r="269" customFormat="false" ht="15" hidden="false" customHeight="true" outlineLevel="0" collapsed="false">
      <c r="A269" s="8" t="s">
        <v>261</v>
      </c>
      <c r="B269" s="8" t="s">
        <v>22</v>
      </c>
      <c r="C269" s="9" t="s">
        <v>29</v>
      </c>
      <c r="D269" s="9" t="s">
        <v>38</v>
      </c>
      <c r="E269" s="8" t="s">
        <v>29</v>
      </c>
      <c r="F269" s="8" t="n">
        <v>2.35</v>
      </c>
      <c r="G269" s="10" t="s">
        <v>18</v>
      </c>
      <c r="H269" s="11" t="n">
        <f aca="false">H268+IF(G269="Win",(F269-1),-1)</f>
        <v>359.26</v>
      </c>
      <c r="I269" s="11" t="n">
        <f aca="false">I268+IF(G269="Win",10*(F269-1),-10)</f>
        <v>2602.6</v>
      </c>
      <c r="J269" s="11" t="n">
        <f aca="false">J268+IF(G269="Win",50*(F269-1),-50)</f>
        <v>13013</v>
      </c>
      <c r="K269" s="11" t="n">
        <f aca="false">K268+IF(G269="Win",100*(F269-1),-100)</f>
        <v>26026</v>
      </c>
      <c r="L269" s="12" t="n">
        <f aca="false">COUNTIF($G$6:G269,"Win")/(COUNTIF($G$6:G269,"Win")+COUNTIF($G$6:G269,"Loss"))</f>
        <v>0.719665271966527</v>
      </c>
    </row>
    <row r="270" customFormat="false" ht="15" hidden="false" customHeight="true" outlineLevel="0" collapsed="false">
      <c r="A270" s="8" t="s">
        <v>262</v>
      </c>
      <c r="B270" s="8" t="s">
        <v>52</v>
      </c>
      <c r="C270" s="9" t="s">
        <v>96</v>
      </c>
      <c r="D270" s="9" t="s">
        <v>75</v>
      </c>
      <c r="E270" s="8" t="s">
        <v>96</v>
      </c>
      <c r="F270" s="8" t="n">
        <v>3.5</v>
      </c>
      <c r="G270" s="10" t="s">
        <v>18</v>
      </c>
      <c r="H270" s="11" t="n">
        <f aca="false">H269+IF(G270="Win",(F270-1),-1)</f>
        <v>358.26</v>
      </c>
      <c r="I270" s="11" t="n">
        <f aca="false">I269+IF(G270="Win",10*(F270-1),-10)</f>
        <v>2592.6</v>
      </c>
      <c r="J270" s="11" t="n">
        <f aca="false">J269+IF(G270="Win",50*(F270-1),-50)</f>
        <v>12963</v>
      </c>
      <c r="K270" s="11" t="n">
        <f aca="false">K269+IF(G270="Win",100*(F270-1),-100)</f>
        <v>25926</v>
      </c>
      <c r="L270" s="12" t="n">
        <f aca="false">COUNTIF($G$6:G270,"Win")/(COUNTIF($G$6:G270,"Win")+COUNTIF($G$6:G270,"Loss"))</f>
        <v>0.716666666666667</v>
      </c>
    </row>
    <row r="271" customFormat="false" ht="15" hidden="false" customHeight="true" outlineLevel="0" collapsed="false">
      <c r="A271" s="8" t="s">
        <v>262</v>
      </c>
      <c r="B271" s="8" t="s">
        <v>33</v>
      </c>
      <c r="C271" s="9" t="s">
        <v>215</v>
      </c>
      <c r="D271" s="9" t="s">
        <v>130</v>
      </c>
      <c r="E271" s="8" t="s">
        <v>31</v>
      </c>
      <c r="F271" s="8" t="n">
        <v>3.4</v>
      </c>
      <c r="G271" s="13" t="s">
        <v>21</v>
      </c>
      <c r="H271" s="11" t="n">
        <f aca="false">H270+IF(G271="Win",(F271-1),-1)</f>
        <v>360.66</v>
      </c>
      <c r="I271" s="11" t="n">
        <f aca="false">I270+IF(G271="Win",10*(F271-1),-10)</f>
        <v>2616.6</v>
      </c>
      <c r="J271" s="11" t="n">
        <f aca="false">J270+IF(G271="Win",50*(F271-1),-50)</f>
        <v>13083</v>
      </c>
      <c r="K271" s="11" t="n">
        <f aca="false">K270+IF(G271="Win",100*(F271-1),-100)</f>
        <v>26166</v>
      </c>
      <c r="L271" s="12" t="n">
        <f aca="false">COUNTIF($G$6:G271,"Win")/(COUNTIF($G$6:G271,"Win")+COUNTIF($G$6:G271,"Loss"))</f>
        <v>0.717842323651452</v>
      </c>
    </row>
    <row r="272" customFormat="false" ht="15" hidden="false" customHeight="true" outlineLevel="0" collapsed="false">
      <c r="A272" s="8" t="s">
        <v>262</v>
      </c>
      <c r="B272" s="8" t="s">
        <v>52</v>
      </c>
      <c r="C272" s="9" t="s">
        <v>144</v>
      </c>
      <c r="D272" s="9" t="s">
        <v>95</v>
      </c>
      <c r="E272" s="8" t="s">
        <v>95</v>
      </c>
      <c r="F272" s="8" t="n">
        <v>3.7</v>
      </c>
      <c r="G272" s="13" t="s">
        <v>21</v>
      </c>
      <c r="H272" s="11" t="n">
        <f aca="false">H271+IF(G272="Win",(F272-1),-1)</f>
        <v>363.36</v>
      </c>
      <c r="I272" s="11" t="n">
        <f aca="false">I271+IF(G272="Win",10*(F272-1),-10)</f>
        <v>2643.6</v>
      </c>
      <c r="J272" s="11" t="n">
        <f aca="false">J271+IF(G272="Win",50*(F272-1),-50)</f>
        <v>13218</v>
      </c>
      <c r="K272" s="11" t="n">
        <f aca="false">K271+IF(G272="Win",100*(F272-1),-100)</f>
        <v>26436</v>
      </c>
      <c r="L272" s="12" t="n">
        <f aca="false">COUNTIF($G$6:G272,"Win")/(COUNTIF($G$6:G272,"Win")+COUNTIF($G$6:G272,"Loss"))</f>
        <v>0.71900826446281</v>
      </c>
    </row>
    <row r="273" customFormat="false" ht="15" hidden="false" customHeight="true" outlineLevel="0" collapsed="false">
      <c r="A273" s="8" t="s">
        <v>263</v>
      </c>
      <c r="B273" s="8" t="s">
        <v>33</v>
      </c>
      <c r="C273" s="9" t="s">
        <v>149</v>
      </c>
      <c r="D273" s="9" t="s">
        <v>150</v>
      </c>
      <c r="E273" s="8" t="s">
        <v>149</v>
      </c>
      <c r="F273" s="8" t="n">
        <v>2.82</v>
      </c>
      <c r="G273" s="13" t="s">
        <v>21</v>
      </c>
      <c r="H273" s="11" t="n">
        <f aca="false">H272+IF(G273="Win",(F273-1),-1)</f>
        <v>365.18</v>
      </c>
      <c r="I273" s="11" t="n">
        <f aca="false">I272+IF(G273="Win",10*(F273-1),-10)</f>
        <v>2661.8</v>
      </c>
      <c r="J273" s="11" t="n">
        <f aca="false">J272+IF(G273="Win",50*(F273-1),-50)</f>
        <v>13309</v>
      </c>
      <c r="K273" s="11" t="n">
        <f aca="false">K272+IF(G273="Win",100*(F273-1),-100)</f>
        <v>26618</v>
      </c>
      <c r="L273" s="12" t="n">
        <f aca="false">COUNTIF($G$6:G273,"Win")/(COUNTIF($G$6:G273,"Win")+COUNTIF($G$6:G273,"Loss"))</f>
        <v>0.720164609053498</v>
      </c>
    </row>
    <row r="274" customFormat="false" ht="15" hidden="false" customHeight="true" outlineLevel="0" collapsed="false">
      <c r="A274" s="8" t="s">
        <v>264</v>
      </c>
      <c r="B274" s="8" t="s">
        <v>15</v>
      </c>
      <c r="C274" s="9" t="s">
        <v>205</v>
      </c>
      <c r="D274" s="9" t="s">
        <v>90</v>
      </c>
      <c r="E274" s="8" t="s">
        <v>90</v>
      </c>
      <c r="F274" s="8" t="n">
        <v>3.3</v>
      </c>
      <c r="G274" s="13" t="s">
        <v>21</v>
      </c>
      <c r="H274" s="11" t="n">
        <f aca="false">H273+IF(G274="Win",(F274-1),-1)</f>
        <v>367.48</v>
      </c>
      <c r="I274" s="11" t="n">
        <f aca="false">I273+IF(G274="Win",10*(F274-1),-10)</f>
        <v>2684.8</v>
      </c>
      <c r="J274" s="11" t="n">
        <f aca="false">J273+IF(G274="Win",50*(F274-1),-50)</f>
        <v>13424</v>
      </c>
      <c r="K274" s="11" t="n">
        <f aca="false">K273+IF(G274="Win",100*(F274-1),-100)</f>
        <v>26848</v>
      </c>
      <c r="L274" s="12" t="n">
        <f aca="false">COUNTIF($G$6:G274,"Win")/(COUNTIF($G$6:G274,"Win")+COUNTIF($G$6:G274,"Loss"))</f>
        <v>0.721311475409836</v>
      </c>
    </row>
    <row r="275" customFormat="false" ht="15" hidden="false" customHeight="true" outlineLevel="0" collapsed="false">
      <c r="A275" s="8" t="s">
        <v>264</v>
      </c>
      <c r="B275" s="8" t="s">
        <v>15</v>
      </c>
      <c r="C275" s="9" t="s">
        <v>181</v>
      </c>
      <c r="D275" s="9" t="s">
        <v>171</v>
      </c>
      <c r="E275" s="8" t="s">
        <v>181</v>
      </c>
      <c r="F275" s="8" t="n">
        <v>3</v>
      </c>
      <c r="G275" s="10" t="s">
        <v>18</v>
      </c>
      <c r="H275" s="11" t="n">
        <f aca="false">H274+IF(G275="Win",(F275-1),-1)</f>
        <v>366.48</v>
      </c>
      <c r="I275" s="11" t="n">
        <f aca="false">I274+IF(G275="Win",10*(F275-1),-10)</f>
        <v>2674.8</v>
      </c>
      <c r="J275" s="11" t="n">
        <f aca="false">J274+IF(G275="Win",50*(F275-1),-50)</f>
        <v>13374</v>
      </c>
      <c r="K275" s="11" t="n">
        <f aca="false">K274+IF(G275="Win",100*(F275-1),-100)</f>
        <v>26748</v>
      </c>
      <c r="L275" s="12" t="n">
        <f aca="false">COUNTIF($G$6:G275,"Win")/(COUNTIF($G$6:G275,"Win")+COUNTIF($G$6:G275,"Loss"))</f>
        <v>0.718367346938776</v>
      </c>
    </row>
    <row r="276" customFormat="false" ht="15" hidden="false" customHeight="true" outlineLevel="0" collapsed="false">
      <c r="A276" s="8" t="s">
        <v>264</v>
      </c>
      <c r="B276" s="8" t="s">
        <v>15</v>
      </c>
      <c r="C276" s="9" t="s">
        <v>37</v>
      </c>
      <c r="D276" s="9" t="s">
        <v>89</v>
      </c>
      <c r="E276" s="8" t="s">
        <v>37</v>
      </c>
      <c r="F276" s="8" t="n">
        <v>2.05</v>
      </c>
      <c r="G276" s="13" t="s">
        <v>21</v>
      </c>
      <c r="H276" s="11" t="n">
        <f aca="false">H275+IF(G276="Win",(F276-1),-1)</f>
        <v>367.53</v>
      </c>
      <c r="I276" s="11" t="n">
        <f aca="false">I275+IF(G276="Win",10*(F276-1),-10)</f>
        <v>2685.3</v>
      </c>
      <c r="J276" s="11" t="n">
        <f aca="false">J275+IF(G276="Win",50*(F276-1),-50)</f>
        <v>13426.5</v>
      </c>
      <c r="K276" s="11" t="n">
        <f aca="false">K275+IF(G276="Win",100*(F276-1),-100)</f>
        <v>26853</v>
      </c>
      <c r="L276" s="12" t="n">
        <f aca="false">COUNTIF($G$6:G276,"Win")/(COUNTIF($G$6:G276,"Win")+COUNTIF($G$6:G276,"Loss"))</f>
        <v>0.719512195121951</v>
      </c>
    </row>
    <row r="277" customFormat="false" ht="15" hidden="false" customHeight="true" outlineLevel="0" collapsed="false">
      <c r="A277" s="8" t="s">
        <v>265</v>
      </c>
      <c r="B277" s="8" t="s">
        <v>33</v>
      </c>
      <c r="C277" s="9" t="s">
        <v>73</v>
      </c>
      <c r="D277" s="9" t="s">
        <v>72</v>
      </c>
      <c r="E277" s="8" t="s">
        <v>72</v>
      </c>
      <c r="F277" s="8" t="n">
        <v>3.3</v>
      </c>
      <c r="G277" s="13" t="s">
        <v>21</v>
      </c>
      <c r="H277" s="11" t="n">
        <f aca="false">H276+IF(G277="Win",(F277-1),-1)</f>
        <v>369.83</v>
      </c>
      <c r="I277" s="11" t="n">
        <f aca="false">I276+IF(G277="Win",10*(F277-1),-10)</f>
        <v>2708.3</v>
      </c>
      <c r="J277" s="11" t="n">
        <f aca="false">J276+IF(G277="Win",50*(F277-1),-50)</f>
        <v>13541.5</v>
      </c>
      <c r="K277" s="11" t="n">
        <f aca="false">K276+IF(G277="Win",100*(F277-1),-100)</f>
        <v>27083</v>
      </c>
      <c r="L277" s="12" t="n">
        <f aca="false">COUNTIF($G$6:G277,"Win")/(COUNTIF($G$6:G277,"Win")+COUNTIF($G$6:G277,"Loss"))</f>
        <v>0.720647773279352</v>
      </c>
    </row>
    <row r="278" customFormat="false" ht="15" hidden="false" customHeight="true" outlineLevel="0" collapsed="false">
      <c r="A278" s="8" t="s">
        <v>266</v>
      </c>
      <c r="B278" s="8" t="s">
        <v>22</v>
      </c>
      <c r="C278" s="9" t="s">
        <v>117</v>
      </c>
      <c r="D278" s="9" t="s">
        <v>29</v>
      </c>
      <c r="E278" s="8" t="s">
        <v>117</v>
      </c>
      <c r="F278" s="8" t="n">
        <v>2.05</v>
      </c>
      <c r="G278" s="10" t="s">
        <v>18</v>
      </c>
      <c r="H278" s="11" t="n">
        <f aca="false">H277+IF(G278="Win",(F278-1),-1)</f>
        <v>368.83</v>
      </c>
      <c r="I278" s="11" t="n">
        <f aca="false">I277+IF(G278="Win",10*(F278-1),-10)</f>
        <v>2698.3</v>
      </c>
      <c r="J278" s="11" t="n">
        <f aca="false">J277+IF(G278="Win",50*(F278-1),-50)</f>
        <v>13491.5</v>
      </c>
      <c r="K278" s="11" t="n">
        <f aca="false">K277+IF(G278="Win",100*(F278-1),-100)</f>
        <v>26983</v>
      </c>
      <c r="L278" s="12" t="n">
        <f aca="false">COUNTIF($G$6:G278,"Win")/(COUNTIF($G$6:G278,"Win")+COUNTIF($G$6:G278,"Loss"))</f>
        <v>0.717741935483871</v>
      </c>
    </row>
    <row r="279" customFormat="false" ht="15" hidden="false" customHeight="true" outlineLevel="0" collapsed="false">
      <c r="A279" s="8" t="s">
        <v>266</v>
      </c>
      <c r="B279" s="8" t="s">
        <v>33</v>
      </c>
      <c r="C279" s="9" t="s">
        <v>123</v>
      </c>
      <c r="D279" s="9" t="s">
        <v>146</v>
      </c>
      <c r="E279" s="8" t="s">
        <v>146</v>
      </c>
      <c r="F279" s="8" t="n">
        <v>3.6</v>
      </c>
      <c r="G279" s="13" t="s">
        <v>21</v>
      </c>
      <c r="H279" s="11" t="n">
        <f aca="false">H278+IF(G279="Win",(F279-1),-1)</f>
        <v>371.43</v>
      </c>
      <c r="I279" s="11" t="n">
        <f aca="false">I278+IF(G279="Win",10*(F279-1),-10)</f>
        <v>2724.3</v>
      </c>
      <c r="J279" s="11" t="n">
        <f aca="false">J278+IF(G279="Win",50*(F279-1),-50)</f>
        <v>13621.5</v>
      </c>
      <c r="K279" s="11" t="n">
        <f aca="false">K278+IF(G279="Win",100*(F279-1),-100)</f>
        <v>27243</v>
      </c>
      <c r="L279" s="12" t="n">
        <f aca="false">COUNTIF($G$6:G279,"Win")/(COUNTIF($G$6:G279,"Win")+COUNTIF($G$6:G279,"Loss"))</f>
        <v>0.718875502008032</v>
      </c>
    </row>
    <row r="280" customFormat="false" ht="15" hidden="false" customHeight="true" outlineLevel="0" collapsed="false">
      <c r="A280" s="8" t="s">
        <v>266</v>
      </c>
      <c r="B280" s="8" t="s">
        <v>33</v>
      </c>
      <c r="C280" s="9" t="s">
        <v>45</v>
      </c>
      <c r="D280" s="9" t="s">
        <v>193</v>
      </c>
      <c r="E280" s="8" t="s">
        <v>193</v>
      </c>
      <c r="F280" s="8" t="n">
        <v>3.5</v>
      </c>
      <c r="G280" s="13" t="s">
        <v>21</v>
      </c>
      <c r="H280" s="11" t="n">
        <f aca="false">H279+IF(G280="Win",(F280-1),-1)</f>
        <v>373.93</v>
      </c>
      <c r="I280" s="11" t="n">
        <f aca="false">I279+IF(G280="Win",10*(F280-1),-10)</f>
        <v>2749.3</v>
      </c>
      <c r="J280" s="11" t="n">
        <f aca="false">J279+IF(G280="Win",50*(F280-1),-50)</f>
        <v>13746.5</v>
      </c>
      <c r="K280" s="11" t="n">
        <f aca="false">K279+IF(G280="Win",100*(F280-1),-100)</f>
        <v>27493</v>
      </c>
      <c r="L280" s="12" t="n">
        <f aca="false">COUNTIF($G$6:G280,"Win")/(COUNTIF($G$6:G280,"Win")+COUNTIF($G$6:G280,"Loss"))</f>
        <v>0.72</v>
      </c>
    </row>
    <row r="281" customFormat="false" ht="19.5" hidden="false" customHeight="true" outlineLevel="0" collapsed="false">
      <c r="A281" s="14" t="s">
        <v>267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</row>
    <row r="282" customFormat="false" ht="15" hidden="false" customHeight="true" outlineLevel="0" collapsed="false">
      <c r="A282" s="15" t="s">
        <v>98</v>
      </c>
      <c r="B282" s="15"/>
      <c r="C282" s="16" t="n">
        <f aca="false">COUNTA(A238:A280)</f>
        <v>43</v>
      </c>
      <c r="D282" s="17" t="s">
        <v>99</v>
      </c>
      <c r="E282" s="16" t="n">
        <f aca="false">COUNTIF(G238:G280,"Win")</f>
        <v>31</v>
      </c>
      <c r="F282" s="17" t="s">
        <v>100</v>
      </c>
      <c r="G282" s="16" t="n">
        <f aca="false">COUNTIF(G238:G280,"Loss")</f>
        <v>12</v>
      </c>
      <c r="H282" s="17" t="s">
        <v>101</v>
      </c>
      <c r="I282" s="18" t="n">
        <f aca="false">E282/C282</f>
        <v>0.72093023255814</v>
      </c>
      <c r="J282" s="17"/>
      <c r="K282" s="19"/>
      <c r="L282" s="17"/>
    </row>
    <row r="283" customFormat="false" ht="15" hidden="false" customHeight="true" outlineLevel="0" collapsed="false">
      <c r="A283" s="15" t="s">
        <v>102</v>
      </c>
      <c r="B283" s="15"/>
      <c r="C283" s="20" t="n">
        <f aca="false">H280-H232</f>
        <v>49.99</v>
      </c>
      <c r="D283" s="17" t="s">
        <v>103</v>
      </c>
      <c r="E283" s="20" t="n">
        <f aca="false">H280</f>
        <v>373.93</v>
      </c>
      <c r="F283" s="17" t="s">
        <v>104</v>
      </c>
      <c r="G283" s="20" t="n">
        <f aca="false">I280</f>
        <v>2749.3</v>
      </c>
      <c r="H283" s="17" t="s">
        <v>105</v>
      </c>
      <c r="I283" s="20" t="n">
        <f aca="false">J280</f>
        <v>13746.5</v>
      </c>
      <c r="J283" s="17" t="s">
        <v>106</v>
      </c>
      <c r="K283" s="20" t="n">
        <f aca="false">K280</f>
        <v>27493</v>
      </c>
      <c r="L283" s="17"/>
    </row>
    <row r="284" customFormat="false" ht="15" hidden="false" customHeight="true" outlineLevel="0" collapsed="false">
      <c r="A284" s="15" t="s">
        <v>107</v>
      </c>
      <c r="B284" s="15"/>
      <c r="C284" s="15"/>
      <c r="D284" s="21" t="n">
        <f aca="false">L280</f>
        <v>0.72</v>
      </c>
      <c r="E284" s="19"/>
      <c r="F284" s="17"/>
      <c r="G284" s="19"/>
      <c r="H284" s="17"/>
      <c r="I284" s="19"/>
      <c r="J284" s="17"/>
      <c r="K284" s="19"/>
      <c r="L284" s="17"/>
    </row>
    <row r="286" customFormat="false" ht="15" hidden="false" customHeight="true" outlineLevel="0" collapsed="false">
      <c r="A286" s="8" t="s">
        <v>268</v>
      </c>
      <c r="B286" s="8" t="s">
        <v>52</v>
      </c>
      <c r="C286" s="9" t="s">
        <v>95</v>
      </c>
      <c r="D286" s="9" t="s">
        <v>54</v>
      </c>
      <c r="E286" s="8" t="s">
        <v>54</v>
      </c>
      <c r="F286" s="8" t="n">
        <v>3.4</v>
      </c>
      <c r="G286" s="13" t="s">
        <v>21</v>
      </c>
      <c r="H286" s="11" t="n">
        <f aca="false">H280+IF(G286="Win",(F286-1),-1)</f>
        <v>376.33</v>
      </c>
      <c r="I286" s="11" t="n">
        <f aca="false">I280+IF(G286="Win",10*(F286-1),-10)</f>
        <v>2773.3</v>
      </c>
      <c r="J286" s="11" t="n">
        <f aca="false">J280+IF(G286="Win",50*(F286-1),-50)</f>
        <v>13866.5</v>
      </c>
      <c r="K286" s="11" t="n">
        <f aca="false">K280+IF(G286="Win",100*(F286-1),-100)</f>
        <v>27733</v>
      </c>
      <c r="L286" s="12" t="n">
        <f aca="false">COUNTIF($G$6:G286,"Win")/(COUNTIF($G$6:G286,"Win")+COUNTIF($G$6:G286,"Loss"))</f>
        <v>0.721115537848606</v>
      </c>
    </row>
    <row r="287" customFormat="false" ht="15" hidden="false" customHeight="true" outlineLevel="0" collapsed="false">
      <c r="A287" s="8" t="s">
        <v>269</v>
      </c>
      <c r="B287" s="8" t="s">
        <v>52</v>
      </c>
      <c r="C287" s="9" t="s">
        <v>217</v>
      </c>
      <c r="D287" s="9" t="s">
        <v>184</v>
      </c>
      <c r="E287" s="8" t="s">
        <v>31</v>
      </c>
      <c r="F287" s="8" t="n">
        <v>3.5</v>
      </c>
      <c r="G287" s="10" t="s">
        <v>18</v>
      </c>
      <c r="H287" s="11" t="n">
        <f aca="false">H286+IF(G287="Win",(F287-1),-1)</f>
        <v>375.33</v>
      </c>
      <c r="I287" s="11" t="n">
        <f aca="false">I286+IF(G287="Win",10*(F287-1),-10)</f>
        <v>2763.3</v>
      </c>
      <c r="J287" s="11" t="n">
        <f aca="false">J286+IF(G287="Win",50*(F287-1),-50)</f>
        <v>13816.5</v>
      </c>
      <c r="K287" s="11" t="n">
        <f aca="false">K286+IF(G287="Win",100*(F287-1),-100)</f>
        <v>27633</v>
      </c>
      <c r="L287" s="12" t="n">
        <f aca="false">COUNTIF($G$6:G287,"Win")/(COUNTIF($G$6:G287,"Win")+COUNTIF($G$6:G287,"Loss"))</f>
        <v>0.718253968253968</v>
      </c>
    </row>
    <row r="288" customFormat="false" ht="15" hidden="false" customHeight="true" outlineLevel="0" collapsed="false">
      <c r="A288" s="8" t="s">
        <v>270</v>
      </c>
      <c r="B288" s="8" t="s">
        <v>15</v>
      </c>
      <c r="C288" s="9" t="s">
        <v>91</v>
      </c>
      <c r="D288" s="9" t="s">
        <v>46</v>
      </c>
      <c r="E288" s="8" t="s">
        <v>46</v>
      </c>
      <c r="F288" s="8" t="n">
        <v>2.7</v>
      </c>
      <c r="G288" s="10" t="s">
        <v>18</v>
      </c>
      <c r="H288" s="11" t="n">
        <f aca="false">H287+IF(G288="Win",(F288-1),-1)</f>
        <v>374.33</v>
      </c>
      <c r="I288" s="11" t="n">
        <f aca="false">I287+IF(G288="Win",10*(F288-1),-10)</f>
        <v>2753.3</v>
      </c>
      <c r="J288" s="11" t="n">
        <f aca="false">J287+IF(G288="Win",50*(F288-1),-50)</f>
        <v>13766.5</v>
      </c>
      <c r="K288" s="11" t="n">
        <f aca="false">K287+IF(G288="Win",100*(F288-1),-100)</f>
        <v>27533</v>
      </c>
      <c r="L288" s="12" t="n">
        <f aca="false">COUNTIF($G$6:G288,"Win")/(COUNTIF($G$6:G288,"Win")+COUNTIF($G$6:G288,"Loss"))</f>
        <v>0.715415019762846</v>
      </c>
    </row>
    <row r="289" customFormat="false" ht="15" hidden="false" customHeight="true" outlineLevel="0" collapsed="false">
      <c r="A289" s="8" t="s">
        <v>270</v>
      </c>
      <c r="B289" s="8" t="s">
        <v>22</v>
      </c>
      <c r="C289" s="9" t="s">
        <v>223</v>
      </c>
      <c r="D289" s="9" t="s">
        <v>271</v>
      </c>
      <c r="E289" s="8" t="s">
        <v>271</v>
      </c>
      <c r="F289" s="8" t="n">
        <v>2.3</v>
      </c>
      <c r="G289" s="13" t="s">
        <v>21</v>
      </c>
      <c r="H289" s="11" t="n">
        <f aca="false">H288+IF(G289="Win",(F289-1),-1)</f>
        <v>375.63</v>
      </c>
      <c r="I289" s="11" t="n">
        <f aca="false">I288+IF(G289="Win",10*(F289-1),-10)</f>
        <v>2766.3</v>
      </c>
      <c r="J289" s="11" t="n">
        <f aca="false">J288+IF(G289="Win",50*(F289-1),-50)</f>
        <v>13831.5</v>
      </c>
      <c r="K289" s="11" t="n">
        <f aca="false">K288+IF(G289="Win",100*(F289-1),-100)</f>
        <v>27663</v>
      </c>
      <c r="L289" s="12" t="n">
        <f aca="false">COUNTIF($G$6:G289,"Win")/(COUNTIF($G$6:G289,"Win")+COUNTIF($G$6:G289,"Loss"))</f>
        <v>0.716535433070866</v>
      </c>
    </row>
    <row r="290" customFormat="false" ht="15" hidden="false" customHeight="true" outlineLevel="0" collapsed="false">
      <c r="A290" s="8" t="s">
        <v>270</v>
      </c>
      <c r="B290" s="8" t="s">
        <v>22</v>
      </c>
      <c r="C290" s="9" t="s">
        <v>29</v>
      </c>
      <c r="D290" s="9" t="s">
        <v>157</v>
      </c>
      <c r="E290" s="8" t="s">
        <v>157</v>
      </c>
      <c r="F290" s="8" t="n">
        <v>3.4</v>
      </c>
      <c r="G290" s="13" t="s">
        <v>21</v>
      </c>
      <c r="H290" s="11" t="n">
        <f aca="false">H289+IF(G290="Win",(F290-1),-1)</f>
        <v>378.03</v>
      </c>
      <c r="I290" s="11" t="n">
        <f aca="false">I289+IF(G290="Win",10*(F290-1),-10)</f>
        <v>2790.3</v>
      </c>
      <c r="J290" s="11" t="n">
        <f aca="false">J289+IF(G290="Win",50*(F290-1),-50)</f>
        <v>13951.5</v>
      </c>
      <c r="K290" s="11" t="n">
        <f aca="false">K289+IF(G290="Win",100*(F290-1),-100)</f>
        <v>27903</v>
      </c>
      <c r="L290" s="12" t="n">
        <f aca="false">COUNTIF($G$6:G290,"Win")/(COUNTIF($G$6:G290,"Win")+COUNTIF($G$6:G290,"Loss"))</f>
        <v>0.717647058823529</v>
      </c>
    </row>
    <row r="291" customFormat="false" ht="15" hidden="false" customHeight="true" outlineLevel="0" collapsed="false">
      <c r="A291" s="8" t="s">
        <v>272</v>
      </c>
      <c r="B291" s="8" t="s">
        <v>15</v>
      </c>
      <c r="C291" s="9" t="s">
        <v>171</v>
      </c>
      <c r="D291" s="9" t="s">
        <v>19</v>
      </c>
      <c r="E291" s="8" t="s">
        <v>171</v>
      </c>
      <c r="F291" s="8" t="n">
        <v>3.4</v>
      </c>
      <c r="G291" s="13" t="s">
        <v>21</v>
      </c>
      <c r="H291" s="11" t="n">
        <f aca="false">H290+IF(G291="Win",(F291-1),-1)</f>
        <v>380.43</v>
      </c>
      <c r="I291" s="11" t="n">
        <f aca="false">I290+IF(G291="Win",10*(F291-1),-10)</f>
        <v>2814.3</v>
      </c>
      <c r="J291" s="11" t="n">
        <f aca="false">J290+IF(G291="Win",50*(F291-1),-50)</f>
        <v>14071.5</v>
      </c>
      <c r="K291" s="11" t="n">
        <f aca="false">K290+IF(G291="Win",100*(F291-1),-100)</f>
        <v>28143</v>
      </c>
      <c r="L291" s="12" t="n">
        <f aca="false">COUNTIF($G$6:G291,"Win")/(COUNTIF($G$6:G291,"Win")+COUNTIF($G$6:G291,"Loss"))</f>
        <v>0.71875</v>
      </c>
    </row>
    <row r="292" customFormat="false" ht="15" hidden="false" customHeight="true" outlineLevel="0" collapsed="false">
      <c r="A292" s="8" t="s">
        <v>273</v>
      </c>
      <c r="B292" s="8" t="s">
        <v>33</v>
      </c>
      <c r="C292" s="9" t="s">
        <v>193</v>
      </c>
      <c r="D292" s="9" t="s">
        <v>177</v>
      </c>
      <c r="E292" s="8" t="s">
        <v>177</v>
      </c>
      <c r="F292" s="8" t="n">
        <v>2.57</v>
      </c>
      <c r="G292" s="10" t="s">
        <v>18</v>
      </c>
      <c r="H292" s="11" t="n">
        <f aca="false">H291+IF(G292="Win",(F292-1),-1)</f>
        <v>379.43</v>
      </c>
      <c r="I292" s="11" t="n">
        <f aca="false">I291+IF(G292="Win",10*(F292-1),-10)</f>
        <v>2804.3</v>
      </c>
      <c r="J292" s="11" t="n">
        <f aca="false">J291+IF(G292="Win",50*(F292-1),-50)</f>
        <v>14021.5</v>
      </c>
      <c r="K292" s="11" t="n">
        <f aca="false">K291+IF(G292="Win",100*(F292-1),-100)</f>
        <v>28043</v>
      </c>
      <c r="L292" s="12" t="n">
        <f aca="false">COUNTIF($G$6:G292,"Win")/(COUNTIF($G$6:G292,"Win")+COUNTIF($G$6:G292,"Loss"))</f>
        <v>0.715953307392996</v>
      </c>
    </row>
    <row r="293" customFormat="false" ht="15" hidden="false" customHeight="true" outlineLevel="0" collapsed="false">
      <c r="A293" s="8" t="s">
        <v>273</v>
      </c>
      <c r="B293" s="8" t="s">
        <v>52</v>
      </c>
      <c r="C293" s="9" t="s">
        <v>58</v>
      </c>
      <c r="D293" s="9" t="s">
        <v>53</v>
      </c>
      <c r="E293" s="8" t="s">
        <v>53</v>
      </c>
      <c r="F293" s="8" t="n">
        <v>3.4</v>
      </c>
      <c r="G293" s="10" t="s">
        <v>18</v>
      </c>
      <c r="H293" s="11" t="n">
        <f aca="false">H292+IF(G293="Win",(F293-1),-1)</f>
        <v>378.43</v>
      </c>
      <c r="I293" s="11" t="n">
        <f aca="false">I292+IF(G293="Win",10*(F293-1),-10)</f>
        <v>2794.3</v>
      </c>
      <c r="J293" s="11" t="n">
        <f aca="false">J292+IF(G293="Win",50*(F293-1),-50)</f>
        <v>13971.5</v>
      </c>
      <c r="K293" s="11" t="n">
        <f aca="false">K292+IF(G293="Win",100*(F293-1),-100)</f>
        <v>27943</v>
      </c>
      <c r="L293" s="12" t="n">
        <f aca="false">COUNTIF($G$6:G293,"Win")/(COUNTIF($G$6:G293,"Win")+COUNTIF($G$6:G293,"Loss"))</f>
        <v>0.713178294573644</v>
      </c>
    </row>
    <row r="294" customFormat="false" ht="15" hidden="false" customHeight="true" outlineLevel="0" collapsed="false">
      <c r="A294" s="8" t="s">
        <v>274</v>
      </c>
      <c r="B294" s="8" t="s">
        <v>52</v>
      </c>
      <c r="C294" s="9" t="s">
        <v>144</v>
      </c>
      <c r="D294" s="9" t="s">
        <v>54</v>
      </c>
      <c r="E294" s="8" t="s">
        <v>54</v>
      </c>
      <c r="F294" s="8" t="n">
        <v>3.5</v>
      </c>
      <c r="G294" s="13" t="s">
        <v>21</v>
      </c>
      <c r="H294" s="11" t="n">
        <f aca="false">H293+IF(G294="Win",(F294-1),-1)</f>
        <v>380.93</v>
      </c>
      <c r="I294" s="11" t="n">
        <f aca="false">I293+IF(G294="Win",10*(F294-1),-10)</f>
        <v>2819.3</v>
      </c>
      <c r="J294" s="11" t="n">
        <f aca="false">J293+IF(G294="Win",50*(F294-1),-50)</f>
        <v>14096.5</v>
      </c>
      <c r="K294" s="11" t="n">
        <f aca="false">K293+IF(G294="Win",100*(F294-1),-100)</f>
        <v>28193</v>
      </c>
      <c r="L294" s="12" t="n">
        <f aca="false">COUNTIF($G$6:G294,"Win")/(COUNTIF($G$6:G294,"Win")+COUNTIF($G$6:G294,"Loss"))</f>
        <v>0.714285714285714</v>
      </c>
    </row>
    <row r="295" customFormat="false" ht="15" hidden="false" customHeight="true" outlineLevel="0" collapsed="false">
      <c r="A295" s="8" t="s">
        <v>274</v>
      </c>
      <c r="B295" s="8" t="s">
        <v>40</v>
      </c>
      <c r="C295" s="9" t="s">
        <v>137</v>
      </c>
      <c r="D295" s="9" t="s">
        <v>85</v>
      </c>
      <c r="E295" s="8" t="s">
        <v>85</v>
      </c>
      <c r="F295" s="8" t="n">
        <v>3.7</v>
      </c>
      <c r="G295" s="13" t="s">
        <v>21</v>
      </c>
      <c r="H295" s="11" t="n">
        <f aca="false">H294+IF(G295="Win",(F295-1),-1)</f>
        <v>383.63</v>
      </c>
      <c r="I295" s="11" t="n">
        <f aca="false">I294+IF(G295="Win",10*(F295-1),-10)</f>
        <v>2846.3</v>
      </c>
      <c r="J295" s="11" t="n">
        <f aca="false">J294+IF(G295="Win",50*(F295-1),-50)</f>
        <v>14231.5</v>
      </c>
      <c r="K295" s="11" t="n">
        <f aca="false">K294+IF(G295="Win",100*(F295-1),-100)</f>
        <v>28463</v>
      </c>
      <c r="L295" s="12" t="n">
        <f aca="false">COUNTIF($G$6:G295,"Win")/(COUNTIF($G$6:G295,"Win")+COUNTIF($G$6:G295,"Loss"))</f>
        <v>0.715384615384615</v>
      </c>
    </row>
    <row r="296" customFormat="false" ht="15" hidden="false" customHeight="true" outlineLevel="0" collapsed="false">
      <c r="A296" s="8" t="s">
        <v>274</v>
      </c>
      <c r="B296" s="8" t="s">
        <v>15</v>
      </c>
      <c r="C296" s="9" t="s">
        <v>141</v>
      </c>
      <c r="D296" s="9" t="s">
        <v>20</v>
      </c>
      <c r="E296" s="8" t="s">
        <v>141</v>
      </c>
      <c r="F296" s="8" t="n">
        <v>2.05</v>
      </c>
      <c r="G296" s="10" t="s">
        <v>18</v>
      </c>
      <c r="H296" s="11" t="n">
        <f aca="false">H295+IF(G296="Win",(F296-1),-1)</f>
        <v>382.63</v>
      </c>
      <c r="I296" s="11" t="n">
        <f aca="false">I295+IF(G296="Win",10*(F296-1),-10)</f>
        <v>2836.3</v>
      </c>
      <c r="J296" s="11" t="n">
        <f aca="false">J295+IF(G296="Win",50*(F296-1),-50)</f>
        <v>14181.5</v>
      </c>
      <c r="K296" s="11" t="n">
        <f aca="false">K295+IF(G296="Win",100*(F296-1),-100)</f>
        <v>28363</v>
      </c>
      <c r="L296" s="12" t="n">
        <f aca="false">COUNTIF($G$6:G296,"Win")/(COUNTIF($G$6:G296,"Win")+COUNTIF($G$6:G296,"Loss"))</f>
        <v>0.71264367816092</v>
      </c>
    </row>
    <row r="297" customFormat="false" ht="15" hidden="false" customHeight="true" outlineLevel="0" collapsed="false">
      <c r="A297" s="8" t="s">
        <v>275</v>
      </c>
      <c r="B297" s="8" t="s">
        <v>52</v>
      </c>
      <c r="C297" s="9" t="s">
        <v>81</v>
      </c>
      <c r="D297" s="9" t="s">
        <v>96</v>
      </c>
      <c r="E297" s="8" t="s">
        <v>81</v>
      </c>
      <c r="F297" s="8" t="n">
        <v>1.95</v>
      </c>
      <c r="G297" s="10" t="s">
        <v>18</v>
      </c>
      <c r="H297" s="11" t="n">
        <f aca="false">H296+IF(G297="Win",(F297-1),-1)</f>
        <v>381.63</v>
      </c>
      <c r="I297" s="11" t="n">
        <f aca="false">I296+IF(G297="Win",10*(F297-1),-10)</f>
        <v>2826.3</v>
      </c>
      <c r="J297" s="11" t="n">
        <f aca="false">J296+IF(G297="Win",50*(F297-1),-50)</f>
        <v>14131.5</v>
      </c>
      <c r="K297" s="11" t="n">
        <f aca="false">K296+IF(G297="Win",100*(F297-1),-100)</f>
        <v>28263</v>
      </c>
      <c r="L297" s="12" t="n">
        <f aca="false">COUNTIF($G$6:G297,"Win")/(COUNTIF($G$6:G297,"Win")+COUNTIF($G$6:G297,"Loss"))</f>
        <v>0.709923664122137</v>
      </c>
    </row>
    <row r="298" customFormat="false" ht="15" hidden="false" customHeight="true" outlineLevel="0" collapsed="false">
      <c r="A298" s="8" t="s">
        <v>275</v>
      </c>
      <c r="B298" s="8" t="s">
        <v>52</v>
      </c>
      <c r="C298" s="9" t="s">
        <v>93</v>
      </c>
      <c r="D298" s="9" t="s">
        <v>94</v>
      </c>
      <c r="E298" s="8" t="s">
        <v>93</v>
      </c>
      <c r="F298" s="8" t="n">
        <v>2.38</v>
      </c>
      <c r="G298" s="10" t="s">
        <v>18</v>
      </c>
      <c r="H298" s="11" t="n">
        <f aca="false">H297+IF(G298="Win",(F298-1),-1)</f>
        <v>380.63</v>
      </c>
      <c r="I298" s="11" t="n">
        <f aca="false">I297+IF(G298="Win",10*(F298-1),-10)</f>
        <v>2816.3</v>
      </c>
      <c r="J298" s="11" t="n">
        <f aca="false">J297+IF(G298="Win",50*(F298-1),-50)</f>
        <v>14081.5</v>
      </c>
      <c r="K298" s="11" t="n">
        <f aca="false">K297+IF(G298="Win",100*(F298-1),-100)</f>
        <v>28163</v>
      </c>
      <c r="L298" s="12" t="n">
        <f aca="false">COUNTIF($G$6:G298,"Win")/(COUNTIF($G$6:G298,"Win")+COUNTIF($G$6:G298,"Loss"))</f>
        <v>0.707224334600761</v>
      </c>
    </row>
    <row r="299" customFormat="false" ht="15" hidden="false" customHeight="true" outlineLevel="0" collapsed="false">
      <c r="A299" s="8" t="s">
        <v>276</v>
      </c>
      <c r="B299" s="8" t="s">
        <v>33</v>
      </c>
      <c r="C299" s="9" t="s">
        <v>78</v>
      </c>
      <c r="D299" s="9" t="s">
        <v>127</v>
      </c>
      <c r="E299" s="8" t="s">
        <v>78</v>
      </c>
      <c r="F299" s="8" t="n">
        <v>2.2</v>
      </c>
      <c r="G299" s="10" t="s">
        <v>18</v>
      </c>
      <c r="H299" s="11" t="n">
        <f aca="false">H298+IF(G299="Win",(F299-1),-1)</f>
        <v>379.63</v>
      </c>
      <c r="I299" s="11" t="n">
        <f aca="false">I298+IF(G299="Win",10*(F299-1),-10)</f>
        <v>2806.3</v>
      </c>
      <c r="J299" s="11" t="n">
        <f aca="false">J298+IF(G299="Win",50*(F299-1),-50)</f>
        <v>14031.5</v>
      </c>
      <c r="K299" s="11" t="n">
        <f aca="false">K298+IF(G299="Win",100*(F299-1),-100)</f>
        <v>28063</v>
      </c>
      <c r="L299" s="12" t="n">
        <f aca="false">COUNTIF($G$6:G299,"Win")/(COUNTIF($G$6:G299,"Win")+COUNTIF($G$6:G299,"Loss"))</f>
        <v>0.704545454545455</v>
      </c>
    </row>
    <row r="300" customFormat="false" ht="15" hidden="false" customHeight="true" outlineLevel="0" collapsed="false">
      <c r="A300" s="8" t="s">
        <v>277</v>
      </c>
      <c r="B300" s="8" t="s">
        <v>52</v>
      </c>
      <c r="C300" s="9" t="s">
        <v>59</v>
      </c>
      <c r="D300" s="9" t="s">
        <v>154</v>
      </c>
      <c r="E300" s="8" t="s">
        <v>59</v>
      </c>
      <c r="F300" s="8" t="n">
        <v>2.38</v>
      </c>
      <c r="G300" s="10" t="s">
        <v>18</v>
      </c>
      <c r="H300" s="11" t="n">
        <f aca="false">H299+IF(G300="Win",(F300-1),-1)</f>
        <v>378.63</v>
      </c>
      <c r="I300" s="11" t="n">
        <f aca="false">I299+IF(G300="Win",10*(F300-1),-10)</f>
        <v>2796.3</v>
      </c>
      <c r="J300" s="11" t="n">
        <f aca="false">J299+IF(G300="Win",50*(F300-1),-50)</f>
        <v>13981.5</v>
      </c>
      <c r="K300" s="11" t="n">
        <f aca="false">K299+IF(G300="Win",100*(F300-1),-100)</f>
        <v>27963</v>
      </c>
      <c r="L300" s="12" t="n">
        <f aca="false">COUNTIF($G$6:G300,"Win")/(COUNTIF($G$6:G300,"Win")+COUNTIF($G$6:G300,"Loss"))</f>
        <v>0.70188679245283</v>
      </c>
    </row>
    <row r="301" customFormat="false" ht="15" hidden="false" customHeight="true" outlineLevel="0" collapsed="false">
      <c r="A301" s="8" t="s">
        <v>277</v>
      </c>
      <c r="B301" s="8" t="s">
        <v>22</v>
      </c>
      <c r="C301" s="9" t="s">
        <v>188</v>
      </c>
      <c r="D301" s="9" t="s">
        <v>120</v>
      </c>
      <c r="E301" s="8" t="s">
        <v>188</v>
      </c>
      <c r="F301" s="8" t="n">
        <v>2.15</v>
      </c>
      <c r="G301" s="10" t="s">
        <v>18</v>
      </c>
      <c r="H301" s="11" t="n">
        <f aca="false">H300+IF(G301="Win",(F301-1),-1)</f>
        <v>377.63</v>
      </c>
      <c r="I301" s="11" t="n">
        <f aca="false">I300+IF(G301="Win",10*(F301-1),-10)</f>
        <v>2786.3</v>
      </c>
      <c r="J301" s="11" t="n">
        <f aca="false">J300+IF(G301="Win",50*(F301-1),-50)</f>
        <v>13931.5</v>
      </c>
      <c r="K301" s="11" t="n">
        <f aca="false">K300+IF(G301="Win",100*(F301-1),-100)</f>
        <v>27863</v>
      </c>
      <c r="L301" s="12" t="n">
        <f aca="false">COUNTIF($G$6:G301,"Win")/(COUNTIF($G$6:G301,"Win")+COUNTIF($G$6:G301,"Loss"))</f>
        <v>0.699248120300752</v>
      </c>
    </row>
    <row r="302" customFormat="false" ht="15" hidden="false" customHeight="true" outlineLevel="0" collapsed="false">
      <c r="A302" s="8" t="s">
        <v>277</v>
      </c>
      <c r="B302" s="8" t="s">
        <v>22</v>
      </c>
      <c r="C302" s="9" t="s">
        <v>222</v>
      </c>
      <c r="D302" s="9" t="s">
        <v>196</v>
      </c>
      <c r="E302" s="8" t="s">
        <v>222</v>
      </c>
      <c r="F302" s="8" t="n">
        <v>2.4</v>
      </c>
      <c r="G302" s="10" t="s">
        <v>18</v>
      </c>
      <c r="H302" s="11" t="n">
        <f aca="false">H301+IF(G302="Win",(F302-1),-1)</f>
        <v>376.63</v>
      </c>
      <c r="I302" s="11" t="n">
        <f aca="false">I301+IF(G302="Win",10*(F302-1),-10)</f>
        <v>2776.3</v>
      </c>
      <c r="J302" s="11" t="n">
        <f aca="false">J301+IF(G302="Win",50*(F302-1),-50)</f>
        <v>13881.5</v>
      </c>
      <c r="K302" s="11" t="n">
        <f aca="false">K301+IF(G302="Win",100*(F302-1),-100)</f>
        <v>27763</v>
      </c>
      <c r="L302" s="12" t="n">
        <f aca="false">COUNTIF($G$6:G302,"Win")/(COUNTIF($G$6:G302,"Win")+COUNTIF($G$6:G302,"Loss"))</f>
        <v>0.696629213483146</v>
      </c>
    </row>
    <row r="303" customFormat="false" ht="15" hidden="false" customHeight="true" outlineLevel="0" collapsed="false">
      <c r="A303" s="8" t="s">
        <v>278</v>
      </c>
      <c r="B303" s="8" t="s">
        <v>15</v>
      </c>
      <c r="C303" s="9" t="s">
        <v>90</v>
      </c>
      <c r="D303" s="9" t="s">
        <v>171</v>
      </c>
      <c r="E303" s="8" t="s">
        <v>31</v>
      </c>
      <c r="F303" s="8" t="n">
        <v>3.6</v>
      </c>
      <c r="G303" s="10" t="s">
        <v>18</v>
      </c>
      <c r="H303" s="11" t="n">
        <f aca="false">H302+IF(G303="Win",(F303-1),-1)</f>
        <v>375.63</v>
      </c>
      <c r="I303" s="11" t="n">
        <f aca="false">I302+IF(G303="Win",10*(F303-1),-10)</f>
        <v>2766.3</v>
      </c>
      <c r="J303" s="11" t="n">
        <f aca="false">J302+IF(G303="Win",50*(F303-1),-50)</f>
        <v>13831.5</v>
      </c>
      <c r="K303" s="11" t="n">
        <f aca="false">K302+IF(G303="Win",100*(F303-1),-100)</f>
        <v>27663</v>
      </c>
      <c r="L303" s="12" t="n">
        <f aca="false">COUNTIF($G$6:G303,"Win")/(COUNTIF($G$6:G303,"Win")+COUNTIF($G$6:G303,"Loss"))</f>
        <v>0.694029850746269</v>
      </c>
    </row>
    <row r="304" customFormat="false" ht="15" hidden="false" customHeight="true" outlineLevel="0" collapsed="false">
      <c r="A304" s="8" t="s">
        <v>278</v>
      </c>
      <c r="B304" s="8" t="s">
        <v>40</v>
      </c>
      <c r="C304" s="9" t="s">
        <v>202</v>
      </c>
      <c r="D304" s="9" t="s">
        <v>84</v>
      </c>
      <c r="E304" s="8" t="s">
        <v>84</v>
      </c>
      <c r="F304" s="8" t="n">
        <v>3.7</v>
      </c>
      <c r="G304" s="10" t="s">
        <v>18</v>
      </c>
      <c r="H304" s="11" t="n">
        <f aca="false">H303+IF(G304="Win",(F304-1),-1)</f>
        <v>374.63</v>
      </c>
      <c r="I304" s="11" t="n">
        <f aca="false">I303+IF(G304="Win",10*(F304-1),-10)</f>
        <v>2756.3</v>
      </c>
      <c r="J304" s="11" t="n">
        <f aca="false">J303+IF(G304="Win",50*(F304-1),-50)</f>
        <v>13781.5</v>
      </c>
      <c r="K304" s="11" t="n">
        <f aca="false">K303+IF(G304="Win",100*(F304-1),-100)</f>
        <v>27563</v>
      </c>
      <c r="L304" s="12" t="n">
        <f aca="false">COUNTIF($G$6:G304,"Win")/(COUNTIF($G$6:G304,"Win")+COUNTIF($G$6:G304,"Loss"))</f>
        <v>0.691449814126394</v>
      </c>
    </row>
    <row r="305" customFormat="false" ht="15" hidden="false" customHeight="true" outlineLevel="0" collapsed="false">
      <c r="A305" s="8" t="s">
        <v>278</v>
      </c>
      <c r="B305" s="8" t="s">
        <v>33</v>
      </c>
      <c r="C305" s="9" t="s">
        <v>193</v>
      </c>
      <c r="D305" s="9" t="s">
        <v>122</v>
      </c>
      <c r="E305" s="8" t="s">
        <v>122</v>
      </c>
      <c r="F305" s="8" t="n">
        <v>2.7</v>
      </c>
      <c r="G305" s="10" t="s">
        <v>18</v>
      </c>
      <c r="H305" s="11" t="n">
        <f aca="false">H304+IF(G305="Win",(F305-1),-1)</f>
        <v>373.63</v>
      </c>
      <c r="I305" s="11" t="n">
        <f aca="false">I304+IF(G305="Win",10*(F305-1),-10)</f>
        <v>2746.3</v>
      </c>
      <c r="J305" s="11" t="n">
        <f aca="false">J304+IF(G305="Win",50*(F305-1),-50)</f>
        <v>13731.5</v>
      </c>
      <c r="K305" s="11" t="n">
        <f aca="false">K304+IF(G305="Win",100*(F305-1),-100)</f>
        <v>27463</v>
      </c>
      <c r="L305" s="12" t="n">
        <f aca="false">COUNTIF($G$6:G305,"Win")/(COUNTIF($G$6:G305,"Win")+COUNTIF($G$6:G305,"Loss"))</f>
        <v>0.688888888888889</v>
      </c>
    </row>
    <row r="306" customFormat="false" ht="15" hidden="false" customHeight="true" outlineLevel="0" collapsed="false">
      <c r="A306" s="8" t="s">
        <v>279</v>
      </c>
      <c r="B306" s="8" t="s">
        <v>33</v>
      </c>
      <c r="C306" s="9" t="s">
        <v>177</v>
      </c>
      <c r="D306" s="9" t="s">
        <v>124</v>
      </c>
      <c r="E306" s="8" t="s">
        <v>124</v>
      </c>
      <c r="F306" s="8" t="n">
        <v>3.25</v>
      </c>
      <c r="G306" s="13" t="s">
        <v>21</v>
      </c>
      <c r="H306" s="11" t="n">
        <f aca="false">H305+IF(G306="Win",(F306-1),-1)</f>
        <v>375.88</v>
      </c>
      <c r="I306" s="11" t="n">
        <f aca="false">I305+IF(G306="Win",10*(F306-1),-10)</f>
        <v>2768.8</v>
      </c>
      <c r="J306" s="11" t="n">
        <f aca="false">J305+IF(G306="Win",50*(F306-1),-50)</f>
        <v>13844</v>
      </c>
      <c r="K306" s="11" t="n">
        <f aca="false">K305+IF(G306="Win",100*(F306-1),-100)</f>
        <v>27688</v>
      </c>
      <c r="L306" s="12" t="n">
        <f aca="false">COUNTIF($G$6:G306,"Win")/(COUNTIF($G$6:G306,"Win")+COUNTIF($G$6:G306,"Loss"))</f>
        <v>0.690036900369004</v>
      </c>
    </row>
    <row r="307" customFormat="false" ht="15" hidden="false" customHeight="true" outlineLevel="0" collapsed="false">
      <c r="A307" s="8" t="s">
        <v>279</v>
      </c>
      <c r="B307" s="8" t="s">
        <v>15</v>
      </c>
      <c r="C307" s="9" t="s">
        <v>165</v>
      </c>
      <c r="D307" s="9" t="s">
        <v>89</v>
      </c>
      <c r="E307" s="8" t="s">
        <v>89</v>
      </c>
      <c r="F307" s="8" t="n">
        <v>2.25</v>
      </c>
      <c r="G307" s="10" t="s">
        <v>18</v>
      </c>
      <c r="H307" s="11" t="n">
        <f aca="false">H306+IF(G307="Win",(F307-1),-1)</f>
        <v>374.88</v>
      </c>
      <c r="I307" s="11" t="n">
        <f aca="false">I306+IF(G307="Win",10*(F307-1),-10)</f>
        <v>2758.8</v>
      </c>
      <c r="J307" s="11" t="n">
        <f aca="false">J306+IF(G307="Win",50*(F307-1),-50)</f>
        <v>13794</v>
      </c>
      <c r="K307" s="11" t="n">
        <f aca="false">K306+IF(G307="Win",100*(F307-1),-100)</f>
        <v>27588</v>
      </c>
      <c r="L307" s="12" t="n">
        <f aca="false">COUNTIF($G$6:G307,"Win")/(COUNTIF($G$6:G307,"Win")+COUNTIF($G$6:G307,"Loss"))</f>
        <v>0.6875</v>
      </c>
    </row>
    <row r="308" customFormat="false" ht="15" hidden="false" customHeight="true" outlineLevel="0" collapsed="false">
      <c r="A308" s="8" t="s">
        <v>279</v>
      </c>
      <c r="B308" s="8" t="s">
        <v>15</v>
      </c>
      <c r="C308" s="9" t="s">
        <v>88</v>
      </c>
      <c r="D308" s="9" t="s">
        <v>205</v>
      </c>
      <c r="E308" s="8" t="s">
        <v>88</v>
      </c>
      <c r="F308" s="8" t="n">
        <v>3.25</v>
      </c>
      <c r="G308" s="13" t="s">
        <v>21</v>
      </c>
      <c r="H308" s="11" t="n">
        <f aca="false">H307+IF(G308="Win",(F308-1),-1)</f>
        <v>377.13</v>
      </c>
      <c r="I308" s="11" t="n">
        <f aca="false">I307+IF(G308="Win",10*(F308-1),-10)</f>
        <v>2781.3</v>
      </c>
      <c r="J308" s="11" t="n">
        <f aca="false">J307+IF(G308="Win",50*(F308-1),-50)</f>
        <v>13906.5</v>
      </c>
      <c r="K308" s="11" t="n">
        <f aca="false">K307+IF(G308="Win",100*(F308-1),-100)</f>
        <v>27813</v>
      </c>
      <c r="L308" s="12" t="n">
        <f aca="false">COUNTIF($G$6:G308,"Win")/(COUNTIF($G$6:G308,"Win")+COUNTIF($G$6:G308,"Loss"))</f>
        <v>0.688644688644689</v>
      </c>
    </row>
    <row r="309" customFormat="false" ht="15" hidden="false" customHeight="true" outlineLevel="0" collapsed="false">
      <c r="A309" s="8" t="s">
        <v>280</v>
      </c>
      <c r="B309" s="8" t="s">
        <v>33</v>
      </c>
      <c r="C309" s="9" t="s">
        <v>150</v>
      </c>
      <c r="D309" s="9" t="s">
        <v>127</v>
      </c>
      <c r="E309" s="8" t="s">
        <v>150</v>
      </c>
      <c r="F309" s="8" t="n">
        <v>2.15</v>
      </c>
      <c r="G309" s="13" t="s">
        <v>21</v>
      </c>
      <c r="H309" s="11" t="n">
        <f aca="false">H308+IF(G309="Win",(F309-1),-1)</f>
        <v>378.28</v>
      </c>
      <c r="I309" s="11" t="n">
        <f aca="false">I308+IF(G309="Win",10*(F309-1),-10)</f>
        <v>2792.8</v>
      </c>
      <c r="J309" s="11" t="n">
        <f aca="false">J308+IF(G309="Win",50*(F309-1),-50)</f>
        <v>13964</v>
      </c>
      <c r="K309" s="11" t="n">
        <f aca="false">K308+IF(G309="Win",100*(F309-1),-100)</f>
        <v>27928</v>
      </c>
      <c r="L309" s="12" t="n">
        <f aca="false">COUNTIF($G$6:G309,"Win")/(COUNTIF($G$6:G309,"Win")+COUNTIF($G$6:G309,"Loss"))</f>
        <v>0.68978102189781</v>
      </c>
    </row>
    <row r="310" customFormat="false" ht="15" hidden="false" customHeight="true" outlineLevel="0" collapsed="false">
      <c r="A310" s="8" t="s">
        <v>281</v>
      </c>
      <c r="B310" s="8" t="s">
        <v>15</v>
      </c>
      <c r="C310" s="9" t="s">
        <v>165</v>
      </c>
      <c r="D310" s="9" t="s">
        <v>37</v>
      </c>
      <c r="E310" s="8" t="s">
        <v>165</v>
      </c>
      <c r="F310" s="8" t="n">
        <v>3.2</v>
      </c>
      <c r="G310" s="13" t="s">
        <v>21</v>
      </c>
      <c r="H310" s="11" t="n">
        <f aca="false">H309+IF(G310="Win",(F310-1),-1)</f>
        <v>380.48</v>
      </c>
      <c r="I310" s="11" t="n">
        <f aca="false">I309+IF(G310="Win",10*(F310-1),-10)</f>
        <v>2814.8</v>
      </c>
      <c r="J310" s="11" t="n">
        <f aca="false">J309+IF(G310="Win",50*(F310-1),-50)</f>
        <v>14074</v>
      </c>
      <c r="K310" s="11" t="n">
        <f aca="false">K309+IF(G310="Win",100*(F310-1),-100)</f>
        <v>28148</v>
      </c>
      <c r="L310" s="12" t="n">
        <f aca="false">COUNTIF($G$6:G310,"Win")/(COUNTIF($G$6:G310,"Win")+COUNTIF($G$6:G310,"Loss"))</f>
        <v>0.690909090909091</v>
      </c>
    </row>
    <row r="311" customFormat="false" ht="15" hidden="false" customHeight="true" outlineLevel="0" collapsed="false">
      <c r="A311" s="8" t="s">
        <v>281</v>
      </c>
      <c r="B311" s="8" t="s">
        <v>15</v>
      </c>
      <c r="C311" s="9" t="s">
        <v>20</v>
      </c>
      <c r="D311" s="9" t="s">
        <v>17</v>
      </c>
      <c r="E311" s="8" t="s">
        <v>17</v>
      </c>
      <c r="F311" s="8" t="n">
        <v>3.4</v>
      </c>
      <c r="G311" s="13" t="s">
        <v>21</v>
      </c>
      <c r="H311" s="11" t="n">
        <f aca="false">H310+IF(G311="Win",(F311-1),-1)</f>
        <v>382.88</v>
      </c>
      <c r="I311" s="11" t="n">
        <f aca="false">I310+IF(G311="Win",10*(F311-1),-10)</f>
        <v>2838.8</v>
      </c>
      <c r="J311" s="11" t="n">
        <f aca="false">J310+IF(G311="Win",50*(F311-1),-50)</f>
        <v>14194</v>
      </c>
      <c r="K311" s="11" t="n">
        <f aca="false">K310+IF(G311="Win",100*(F311-1),-100)</f>
        <v>28388</v>
      </c>
      <c r="L311" s="12" t="n">
        <f aca="false">COUNTIF($G$6:G311,"Win")/(COUNTIF($G$6:G311,"Win")+COUNTIF($G$6:G311,"Loss"))</f>
        <v>0.692028985507246</v>
      </c>
    </row>
    <row r="312" customFormat="false" ht="15" hidden="false" customHeight="true" outlineLevel="0" collapsed="false">
      <c r="A312" s="8" t="s">
        <v>281</v>
      </c>
      <c r="B312" s="8" t="s">
        <v>15</v>
      </c>
      <c r="C312" s="9" t="s">
        <v>187</v>
      </c>
      <c r="D312" s="9" t="s">
        <v>171</v>
      </c>
      <c r="E312" s="8" t="s">
        <v>187</v>
      </c>
      <c r="F312" s="8" t="n">
        <v>2.2</v>
      </c>
      <c r="G312" s="10" t="s">
        <v>18</v>
      </c>
      <c r="H312" s="11" t="n">
        <f aca="false">H311+IF(G312="Win",(F312-1),-1)</f>
        <v>381.88</v>
      </c>
      <c r="I312" s="11" t="n">
        <f aca="false">I311+IF(G312="Win",10*(F312-1),-10)</f>
        <v>2828.8</v>
      </c>
      <c r="J312" s="11" t="n">
        <f aca="false">J311+IF(G312="Win",50*(F312-1),-50)</f>
        <v>14144</v>
      </c>
      <c r="K312" s="11" t="n">
        <f aca="false">K311+IF(G312="Win",100*(F312-1),-100)</f>
        <v>28288</v>
      </c>
      <c r="L312" s="12" t="n">
        <f aca="false">COUNTIF($G$6:G312,"Win")/(COUNTIF($G$6:G312,"Win")+COUNTIF($G$6:G312,"Loss"))</f>
        <v>0.689530685920578</v>
      </c>
    </row>
    <row r="313" customFormat="false" ht="15" hidden="false" customHeight="true" outlineLevel="0" collapsed="false">
      <c r="A313" s="8" t="s">
        <v>282</v>
      </c>
      <c r="B313" s="8" t="s">
        <v>22</v>
      </c>
      <c r="C313" s="9" t="s">
        <v>222</v>
      </c>
      <c r="D313" s="9" t="s">
        <v>77</v>
      </c>
      <c r="E313" s="8" t="s">
        <v>77</v>
      </c>
      <c r="F313" s="8" t="n">
        <v>2.4</v>
      </c>
      <c r="G313" s="10" t="s">
        <v>18</v>
      </c>
      <c r="H313" s="11" t="n">
        <f aca="false">H312+IF(G313="Win",(F313-1),-1)</f>
        <v>380.88</v>
      </c>
      <c r="I313" s="11" t="n">
        <f aca="false">I312+IF(G313="Win",10*(F313-1),-10)</f>
        <v>2818.8</v>
      </c>
      <c r="J313" s="11" t="n">
        <f aca="false">J312+IF(G313="Win",50*(F313-1),-50)</f>
        <v>14094</v>
      </c>
      <c r="K313" s="11" t="n">
        <f aca="false">K312+IF(G313="Win",100*(F313-1),-100)</f>
        <v>28188</v>
      </c>
      <c r="L313" s="12" t="n">
        <f aca="false">COUNTIF($G$6:G313,"Win")/(COUNTIF($G$6:G313,"Win")+COUNTIF($G$6:G313,"Loss"))</f>
        <v>0.68705035971223</v>
      </c>
    </row>
    <row r="314" customFormat="false" ht="15" hidden="false" customHeight="true" outlineLevel="0" collapsed="false">
      <c r="A314" s="8" t="s">
        <v>282</v>
      </c>
      <c r="B314" s="8" t="s">
        <v>15</v>
      </c>
      <c r="C314" s="9" t="s">
        <v>90</v>
      </c>
      <c r="D314" s="9" t="s">
        <v>46</v>
      </c>
      <c r="E314" s="8" t="s">
        <v>31</v>
      </c>
      <c r="F314" s="8" t="n">
        <v>3.3</v>
      </c>
      <c r="G314" s="13" t="s">
        <v>21</v>
      </c>
      <c r="H314" s="11" t="n">
        <f aca="false">H313+IF(G314="Win",(F314-1),-1)</f>
        <v>383.18</v>
      </c>
      <c r="I314" s="11" t="n">
        <f aca="false">I313+IF(G314="Win",10*(F314-1),-10)</f>
        <v>2841.8</v>
      </c>
      <c r="J314" s="11" t="n">
        <f aca="false">J313+IF(G314="Win",50*(F314-1),-50)</f>
        <v>14209</v>
      </c>
      <c r="K314" s="11" t="n">
        <f aca="false">K313+IF(G314="Win",100*(F314-1),-100)</f>
        <v>28418</v>
      </c>
      <c r="L314" s="12" t="n">
        <f aca="false">COUNTIF($G$6:G314,"Win")/(COUNTIF($G$6:G314,"Win")+COUNTIF($G$6:G314,"Loss"))</f>
        <v>0.688172043010753</v>
      </c>
    </row>
    <row r="315" customFormat="false" ht="15" hidden="false" customHeight="true" outlineLevel="0" collapsed="false">
      <c r="A315" s="8" t="s">
        <v>283</v>
      </c>
      <c r="B315" s="8" t="s">
        <v>33</v>
      </c>
      <c r="C315" s="9" t="s">
        <v>124</v>
      </c>
      <c r="D315" s="9" t="s">
        <v>44</v>
      </c>
      <c r="E315" s="8" t="s">
        <v>31</v>
      </c>
      <c r="F315" s="8" t="n">
        <v>3.4</v>
      </c>
      <c r="G315" s="10" t="s">
        <v>18</v>
      </c>
      <c r="H315" s="11" t="n">
        <f aca="false">H314+IF(G315="Win",(F315-1),-1)</f>
        <v>382.18</v>
      </c>
      <c r="I315" s="11" t="n">
        <f aca="false">I314+IF(G315="Win",10*(F315-1),-10)</f>
        <v>2831.8</v>
      </c>
      <c r="J315" s="11" t="n">
        <f aca="false">J314+IF(G315="Win",50*(F315-1),-50)</f>
        <v>14159</v>
      </c>
      <c r="K315" s="11" t="n">
        <f aca="false">K314+IF(G315="Win",100*(F315-1),-100)</f>
        <v>28318</v>
      </c>
      <c r="L315" s="12" t="n">
        <f aca="false">COUNTIF($G$6:G315,"Win")/(COUNTIF($G$6:G315,"Win")+COUNTIF($G$6:G315,"Loss"))</f>
        <v>0.685714285714286</v>
      </c>
    </row>
    <row r="316" customFormat="false" ht="15" hidden="false" customHeight="true" outlineLevel="0" collapsed="false">
      <c r="A316" s="8" t="s">
        <v>284</v>
      </c>
      <c r="B316" s="8" t="s">
        <v>15</v>
      </c>
      <c r="C316" s="9" t="s">
        <v>158</v>
      </c>
      <c r="D316" s="9" t="s">
        <v>19</v>
      </c>
      <c r="E316" s="8" t="s">
        <v>158</v>
      </c>
      <c r="F316" s="8" t="n">
        <v>3.7</v>
      </c>
      <c r="G316" s="13" t="s">
        <v>21</v>
      </c>
      <c r="H316" s="11" t="n">
        <f aca="false">H315+IF(G316="Win",(F316-1),-1)</f>
        <v>384.88</v>
      </c>
      <c r="I316" s="11" t="n">
        <f aca="false">I315+IF(G316="Win",10*(F316-1),-10)</f>
        <v>2858.8</v>
      </c>
      <c r="J316" s="11" t="n">
        <f aca="false">J315+IF(G316="Win",50*(F316-1),-50)</f>
        <v>14294</v>
      </c>
      <c r="K316" s="11" t="n">
        <f aca="false">K315+IF(G316="Win",100*(F316-1),-100)</f>
        <v>28588</v>
      </c>
      <c r="L316" s="12" t="n">
        <f aca="false">COUNTIF($G$6:G316,"Win")/(COUNTIF($G$6:G316,"Win")+COUNTIF($G$6:G316,"Loss"))</f>
        <v>0.686832740213523</v>
      </c>
    </row>
    <row r="317" customFormat="false" ht="15" hidden="false" customHeight="true" outlineLevel="0" collapsed="false">
      <c r="A317" s="8" t="s">
        <v>284</v>
      </c>
      <c r="B317" s="8" t="s">
        <v>15</v>
      </c>
      <c r="C317" s="9" t="s">
        <v>285</v>
      </c>
      <c r="D317" s="9" t="s">
        <v>231</v>
      </c>
      <c r="E317" s="8" t="s">
        <v>231</v>
      </c>
      <c r="F317" s="8" t="n">
        <v>3.5</v>
      </c>
      <c r="G317" s="13" t="s">
        <v>21</v>
      </c>
      <c r="H317" s="11" t="n">
        <f aca="false">H316+IF(G317="Win",(F317-1),-1)</f>
        <v>387.38</v>
      </c>
      <c r="I317" s="11" t="n">
        <f aca="false">I316+IF(G317="Win",10*(F317-1),-10)</f>
        <v>2883.8</v>
      </c>
      <c r="J317" s="11" t="n">
        <f aca="false">J316+IF(G317="Win",50*(F317-1),-50)</f>
        <v>14419</v>
      </c>
      <c r="K317" s="11" t="n">
        <f aca="false">K316+IF(G317="Win",100*(F317-1),-100)</f>
        <v>28838</v>
      </c>
      <c r="L317" s="12" t="n">
        <f aca="false">COUNTIF($G$6:G317,"Win")/(COUNTIF($G$6:G317,"Win")+COUNTIF($G$6:G317,"Loss"))</f>
        <v>0.687943262411348</v>
      </c>
    </row>
    <row r="318" customFormat="false" ht="15" hidden="false" customHeight="true" outlineLevel="0" collapsed="false">
      <c r="A318" s="8" t="s">
        <v>284</v>
      </c>
      <c r="B318" s="8" t="s">
        <v>15</v>
      </c>
      <c r="C318" s="9" t="s">
        <v>89</v>
      </c>
      <c r="D318" s="9" t="s">
        <v>20</v>
      </c>
      <c r="E318" s="8" t="s">
        <v>20</v>
      </c>
      <c r="F318" s="8" t="n">
        <v>3.4</v>
      </c>
      <c r="G318" s="13" t="s">
        <v>21</v>
      </c>
      <c r="H318" s="11" t="n">
        <f aca="false">H317+IF(G318="Win",(F318-1),-1)</f>
        <v>389.78</v>
      </c>
      <c r="I318" s="11" t="n">
        <f aca="false">I317+IF(G318="Win",10*(F318-1),-10)</f>
        <v>2907.8</v>
      </c>
      <c r="J318" s="11" t="n">
        <f aca="false">J317+IF(G318="Win",50*(F318-1),-50)</f>
        <v>14539</v>
      </c>
      <c r="K318" s="11" t="n">
        <f aca="false">K317+IF(G318="Win",100*(F318-1),-100)</f>
        <v>29078</v>
      </c>
      <c r="L318" s="12" t="n">
        <f aca="false">COUNTIF($G$6:G318,"Win")/(COUNTIF($G$6:G318,"Win")+COUNTIF($G$6:G318,"Loss"))</f>
        <v>0.68904593639576</v>
      </c>
    </row>
    <row r="319" customFormat="false" ht="15" hidden="false" customHeight="true" outlineLevel="0" collapsed="false">
      <c r="A319" s="8" t="s">
        <v>286</v>
      </c>
      <c r="B319" s="8" t="s">
        <v>52</v>
      </c>
      <c r="C319" s="9" t="s">
        <v>217</v>
      </c>
      <c r="D319" s="9" t="s">
        <v>143</v>
      </c>
      <c r="E319" s="8" t="s">
        <v>217</v>
      </c>
      <c r="F319" s="8" t="n">
        <v>2.7</v>
      </c>
      <c r="G319" s="10" t="s">
        <v>18</v>
      </c>
      <c r="H319" s="11" t="n">
        <f aca="false">H318+IF(G319="Win",(F319-1),-1)</f>
        <v>388.78</v>
      </c>
      <c r="I319" s="11" t="n">
        <f aca="false">I318+IF(G319="Win",10*(F319-1),-10)</f>
        <v>2897.8</v>
      </c>
      <c r="J319" s="11" t="n">
        <f aca="false">J318+IF(G319="Win",50*(F319-1),-50)</f>
        <v>14489</v>
      </c>
      <c r="K319" s="11" t="n">
        <f aca="false">K318+IF(G319="Win",100*(F319-1),-100)</f>
        <v>28978</v>
      </c>
      <c r="L319" s="12" t="n">
        <f aca="false">COUNTIF($G$6:G319,"Win")/(COUNTIF($G$6:G319,"Win")+COUNTIF($G$6:G319,"Loss"))</f>
        <v>0.686619718309859</v>
      </c>
    </row>
    <row r="320" customFormat="false" ht="15" hidden="false" customHeight="true" outlineLevel="0" collapsed="false">
      <c r="A320" s="8" t="s">
        <v>286</v>
      </c>
      <c r="B320" s="8" t="s">
        <v>52</v>
      </c>
      <c r="C320" s="9" t="s">
        <v>53</v>
      </c>
      <c r="D320" s="9" t="s">
        <v>93</v>
      </c>
      <c r="E320" s="8" t="s">
        <v>93</v>
      </c>
      <c r="F320" s="8" t="n">
        <v>1.8</v>
      </c>
      <c r="G320" s="13" t="s">
        <v>21</v>
      </c>
      <c r="H320" s="11" t="n">
        <f aca="false">H319+IF(G320="Win",(F320-1),-1)</f>
        <v>389.58</v>
      </c>
      <c r="I320" s="11" t="n">
        <f aca="false">I319+IF(G320="Win",10*(F320-1),-10)</f>
        <v>2905.8</v>
      </c>
      <c r="J320" s="11" t="n">
        <f aca="false">J319+IF(G320="Win",50*(F320-1),-50)</f>
        <v>14529</v>
      </c>
      <c r="K320" s="11" t="n">
        <f aca="false">K319+IF(G320="Win",100*(F320-1),-100)</f>
        <v>29058</v>
      </c>
      <c r="L320" s="12" t="n">
        <f aca="false">COUNTIF($G$6:G320,"Win")/(COUNTIF($G$6:G320,"Win")+COUNTIF($G$6:G320,"Loss"))</f>
        <v>0.687719298245614</v>
      </c>
    </row>
    <row r="321" customFormat="false" ht="15" hidden="false" customHeight="true" outlineLevel="0" collapsed="false">
      <c r="A321" s="8" t="s">
        <v>287</v>
      </c>
      <c r="B321" s="8" t="s">
        <v>15</v>
      </c>
      <c r="C321" s="9" t="s">
        <v>46</v>
      </c>
      <c r="D321" s="9" t="s">
        <v>116</v>
      </c>
      <c r="E321" s="8" t="s">
        <v>46</v>
      </c>
      <c r="F321" s="8" t="n">
        <v>2.85</v>
      </c>
      <c r="G321" s="10" t="s">
        <v>18</v>
      </c>
      <c r="H321" s="11" t="n">
        <f aca="false">H320+IF(G321="Win",(F321-1),-1)</f>
        <v>388.58</v>
      </c>
      <c r="I321" s="11" t="n">
        <f aca="false">I320+IF(G321="Win",10*(F321-1),-10)</f>
        <v>2895.8</v>
      </c>
      <c r="J321" s="11" t="n">
        <f aca="false">J320+IF(G321="Win",50*(F321-1),-50)</f>
        <v>14479</v>
      </c>
      <c r="K321" s="11" t="n">
        <f aca="false">K320+IF(G321="Win",100*(F321-1),-100)</f>
        <v>28958</v>
      </c>
      <c r="L321" s="12" t="n">
        <f aca="false">COUNTIF($G$6:G321,"Win")/(COUNTIF($G$6:G321,"Win")+COUNTIF($G$6:G321,"Loss"))</f>
        <v>0.685314685314685</v>
      </c>
    </row>
    <row r="322" customFormat="false" ht="15" hidden="false" customHeight="true" outlineLevel="0" collapsed="false">
      <c r="A322" s="8" t="s">
        <v>287</v>
      </c>
      <c r="B322" s="8" t="s">
        <v>52</v>
      </c>
      <c r="C322" s="9" t="s">
        <v>59</v>
      </c>
      <c r="D322" s="9" t="s">
        <v>55</v>
      </c>
      <c r="E322" s="8" t="s">
        <v>59</v>
      </c>
      <c r="F322" s="8" t="n">
        <v>3.7</v>
      </c>
      <c r="G322" s="10" t="s">
        <v>18</v>
      </c>
      <c r="H322" s="11" t="n">
        <f aca="false">H321+IF(G322="Win",(F322-1),-1)</f>
        <v>387.58</v>
      </c>
      <c r="I322" s="11" t="n">
        <f aca="false">I321+IF(G322="Win",10*(F322-1),-10)</f>
        <v>2885.8</v>
      </c>
      <c r="J322" s="11" t="n">
        <f aca="false">J321+IF(G322="Win",50*(F322-1),-50)</f>
        <v>14429</v>
      </c>
      <c r="K322" s="11" t="n">
        <f aca="false">K321+IF(G322="Win",100*(F322-1),-100)</f>
        <v>28858</v>
      </c>
      <c r="L322" s="12" t="n">
        <f aca="false">COUNTIF($G$6:G322,"Win")/(COUNTIF($G$6:G322,"Win")+COUNTIF($G$6:G322,"Loss"))</f>
        <v>0.682926829268293</v>
      </c>
    </row>
    <row r="323" customFormat="false" ht="15" hidden="false" customHeight="true" outlineLevel="0" collapsed="false">
      <c r="A323" s="8" t="s">
        <v>288</v>
      </c>
      <c r="B323" s="8" t="s">
        <v>40</v>
      </c>
      <c r="C323" s="9" t="s">
        <v>110</v>
      </c>
      <c r="D323" s="9" t="s">
        <v>69</v>
      </c>
      <c r="E323" s="8" t="s">
        <v>110</v>
      </c>
      <c r="F323" s="8" t="n">
        <v>2</v>
      </c>
      <c r="G323" s="10" t="s">
        <v>18</v>
      </c>
      <c r="H323" s="11" t="n">
        <f aca="false">H322+IF(G323="Win",(F323-1),-1)</f>
        <v>386.58</v>
      </c>
      <c r="I323" s="11" t="n">
        <f aca="false">I322+IF(G323="Win",10*(F323-1),-10)</f>
        <v>2875.8</v>
      </c>
      <c r="J323" s="11" t="n">
        <f aca="false">J322+IF(G323="Win",50*(F323-1),-50)</f>
        <v>14379</v>
      </c>
      <c r="K323" s="11" t="n">
        <f aca="false">K322+IF(G323="Win",100*(F323-1),-100)</f>
        <v>28758</v>
      </c>
      <c r="L323" s="12" t="n">
        <f aca="false">COUNTIF($G$6:G323,"Win")/(COUNTIF($G$6:G323,"Win")+COUNTIF($G$6:G323,"Loss"))</f>
        <v>0.680555555555556</v>
      </c>
    </row>
    <row r="324" customFormat="false" ht="15" hidden="false" customHeight="true" outlineLevel="0" collapsed="false">
      <c r="A324" s="8" t="s">
        <v>288</v>
      </c>
      <c r="B324" s="8" t="s">
        <v>22</v>
      </c>
      <c r="C324" s="9" t="s">
        <v>223</v>
      </c>
      <c r="D324" s="9" t="s">
        <v>26</v>
      </c>
      <c r="E324" s="8" t="s">
        <v>223</v>
      </c>
      <c r="F324" s="8" t="n">
        <v>3.25</v>
      </c>
      <c r="G324" s="13" t="s">
        <v>21</v>
      </c>
      <c r="H324" s="11" t="n">
        <f aca="false">H323+IF(G324="Win",(F324-1),-1)</f>
        <v>388.83</v>
      </c>
      <c r="I324" s="11" t="n">
        <f aca="false">I323+IF(G324="Win",10*(F324-1),-10)</f>
        <v>2898.3</v>
      </c>
      <c r="J324" s="11" t="n">
        <f aca="false">J323+IF(G324="Win",50*(F324-1),-50)</f>
        <v>14491.5</v>
      </c>
      <c r="K324" s="11" t="n">
        <f aca="false">K323+IF(G324="Win",100*(F324-1),-100)</f>
        <v>28983</v>
      </c>
      <c r="L324" s="12" t="n">
        <f aca="false">COUNTIF($G$6:G324,"Win")/(COUNTIF($G$6:G324,"Win")+COUNTIF($G$6:G324,"Loss"))</f>
        <v>0.681660899653979</v>
      </c>
    </row>
    <row r="325" customFormat="false" ht="15" hidden="false" customHeight="true" outlineLevel="0" collapsed="false">
      <c r="A325" s="8" t="s">
        <v>288</v>
      </c>
      <c r="B325" s="8" t="s">
        <v>22</v>
      </c>
      <c r="C325" s="9" t="s">
        <v>164</v>
      </c>
      <c r="D325" s="9" t="s">
        <v>29</v>
      </c>
      <c r="E325" s="8" t="s">
        <v>29</v>
      </c>
      <c r="F325" s="8" t="n">
        <v>3.1</v>
      </c>
      <c r="G325" s="13" t="s">
        <v>21</v>
      </c>
      <c r="H325" s="11" t="n">
        <f aca="false">H324+IF(G325="Win",(F325-1),-1)</f>
        <v>390.93</v>
      </c>
      <c r="I325" s="11" t="n">
        <f aca="false">I324+IF(G325="Win",10*(F325-1),-10)</f>
        <v>2919.3</v>
      </c>
      <c r="J325" s="11" t="n">
        <f aca="false">J324+IF(G325="Win",50*(F325-1),-50)</f>
        <v>14596.5</v>
      </c>
      <c r="K325" s="11" t="n">
        <f aca="false">K324+IF(G325="Win",100*(F325-1),-100)</f>
        <v>29193</v>
      </c>
      <c r="L325" s="12" t="n">
        <f aca="false">COUNTIF($G$6:G325,"Win")/(COUNTIF($G$6:G325,"Win")+COUNTIF($G$6:G325,"Loss"))</f>
        <v>0.682758620689655</v>
      </c>
    </row>
    <row r="326" customFormat="false" ht="15" hidden="false" customHeight="true" outlineLevel="0" collapsed="false">
      <c r="A326" s="8" t="s">
        <v>289</v>
      </c>
      <c r="B326" s="8" t="s">
        <v>33</v>
      </c>
      <c r="C326" s="9" t="s">
        <v>79</v>
      </c>
      <c r="D326" s="9" t="s">
        <v>34</v>
      </c>
      <c r="E326" s="8" t="s">
        <v>34</v>
      </c>
      <c r="F326" s="8" t="n">
        <v>2.82</v>
      </c>
      <c r="G326" s="10" t="s">
        <v>18</v>
      </c>
      <c r="H326" s="11" t="n">
        <f aca="false">H325+IF(G326="Win",(F326-1),-1)</f>
        <v>389.93</v>
      </c>
      <c r="I326" s="11" t="n">
        <f aca="false">I325+IF(G326="Win",10*(F326-1),-10)</f>
        <v>2909.3</v>
      </c>
      <c r="J326" s="11" t="n">
        <f aca="false">J325+IF(G326="Win",50*(F326-1),-50)</f>
        <v>14546.5</v>
      </c>
      <c r="K326" s="11" t="n">
        <f aca="false">K325+IF(G326="Win",100*(F326-1),-100)</f>
        <v>29093</v>
      </c>
      <c r="L326" s="12" t="n">
        <f aca="false">COUNTIF($G$6:G326,"Win")/(COUNTIF($G$6:G326,"Win")+COUNTIF($G$6:G326,"Loss"))</f>
        <v>0.680412371134021</v>
      </c>
    </row>
    <row r="327" customFormat="false" ht="15" hidden="false" customHeight="true" outlineLevel="0" collapsed="false">
      <c r="A327" s="8" t="s">
        <v>289</v>
      </c>
      <c r="B327" s="8" t="s">
        <v>40</v>
      </c>
      <c r="C327" s="9" t="s">
        <v>134</v>
      </c>
      <c r="D327" s="9" t="s">
        <v>114</v>
      </c>
      <c r="E327" s="8" t="s">
        <v>114</v>
      </c>
      <c r="F327" s="8" t="n">
        <v>2.1</v>
      </c>
      <c r="G327" s="10" t="s">
        <v>18</v>
      </c>
      <c r="H327" s="11" t="n">
        <f aca="false">H326+IF(G327="Win",(F327-1),-1)</f>
        <v>388.93</v>
      </c>
      <c r="I327" s="11" t="n">
        <f aca="false">I326+IF(G327="Win",10*(F327-1),-10)</f>
        <v>2899.3</v>
      </c>
      <c r="J327" s="11" t="n">
        <f aca="false">J326+IF(G327="Win",50*(F327-1),-50)</f>
        <v>14496.5</v>
      </c>
      <c r="K327" s="11" t="n">
        <f aca="false">K326+IF(G327="Win",100*(F327-1),-100)</f>
        <v>28993</v>
      </c>
      <c r="L327" s="12" t="n">
        <f aca="false">COUNTIF($G$6:G327,"Win")/(COUNTIF($G$6:G327,"Win")+COUNTIF($G$6:G327,"Loss"))</f>
        <v>0.678082191780822</v>
      </c>
    </row>
    <row r="328" customFormat="false" ht="15" hidden="false" customHeight="true" outlineLevel="0" collapsed="false">
      <c r="A328" s="8" t="s">
        <v>289</v>
      </c>
      <c r="B328" s="8" t="s">
        <v>33</v>
      </c>
      <c r="C328" s="9" t="s">
        <v>78</v>
      </c>
      <c r="D328" s="9" t="s">
        <v>150</v>
      </c>
      <c r="E328" s="8" t="s">
        <v>78</v>
      </c>
      <c r="F328" s="8" t="n">
        <v>2.4</v>
      </c>
      <c r="G328" s="10" t="s">
        <v>18</v>
      </c>
      <c r="H328" s="11" t="n">
        <f aca="false">H327+IF(G328="Win",(F328-1),-1)</f>
        <v>387.93</v>
      </c>
      <c r="I328" s="11" t="n">
        <f aca="false">I327+IF(G328="Win",10*(F328-1),-10)</f>
        <v>2889.3</v>
      </c>
      <c r="J328" s="11" t="n">
        <f aca="false">J327+IF(G328="Win",50*(F328-1),-50)</f>
        <v>14446.5</v>
      </c>
      <c r="K328" s="11" t="n">
        <f aca="false">K327+IF(G328="Win",100*(F328-1),-100)</f>
        <v>28893</v>
      </c>
      <c r="L328" s="12" t="n">
        <f aca="false">COUNTIF($G$6:G328,"Win")/(COUNTIF($G$6:G328,"Win")+COUNTIF($G$6:G328,"Loss"))</f>
        <v>0.675767918088737</v>
      </c>
    </row>
    <row r="329" customFormat="false" ht="15" hidden="false" customHeight="true" outlineLevel="0" collapsed="false">
      <c r="A329" s="8" t="s">
        <v>290</v>
      </c>
      <c r="B329" s="8" t="s">
        <v>15</v>
      </c>
      <c r="C329" s="9" t="s">
        <v>161</v>
      </c>
      <c r="D329" s="9" t="s">
        <v>158</v>
      </c>
      <c r="E329" s="8" t="s">
        <v>161</v>
      </c>
      <c r="F329" s="8" t="n">
        <v>2.55</v>
      </c>
      <c r="G329" s="10" t="s">
        <v>18</v>
      </c>
      <c r="H329" s="11" t="n">
        <f aca="false">H328+IF(G329="Win",(F329-1),-1)</f>
        <v>386.93</v>
      </c>
      <c r="I329" s="11" t="n">
        <f aca="false">I328+IF(G329="Win",10*(F329-1),-10)</f>
        <v>2879.3</v>
      </c>
      <c r="J329" s="11" t="n">
        <f aca="false">J328+IF(G329="Win",50*(F329-1),-50)</f>
        <v>14396.5</v>
      </c>
      <c r="K329" s="11" t="n">
        <f aca="false">K328+IF(G329="Win",100*(F329-1),-100)</f>
        <v>28793</v>
      </c>
      <c r="L329" s="12" t="n">
        <f aca="false">COUNTIF($G$6:G329,"Win")/(COUNTIF($G$6:G329,"Win")+COUNTIF($G$6:G329,"Loss"))</f>
        <v>0.673469387755102</v>
      </c>
    </row>
    <row r="330" customFormat="false" ht="15" hidden="false" customHeight="true" outlineLevel="0" collapsed="false">
      <c r="A330" s="8" t="s">
        <v>290</v>
      </c>
      <c r="B330" s="8" t="s">
        <v>33</v>
      </c>
      <c r="C330" s="9" t="s">
        <v>73</v>
      </c>
      <c r="D330" s="9" t="s">
        <v>123</v>
      </c>
      <c r="E330" s="8" t="s">
        <v>73</v>
      </c>
      <c r="F330" s="8" t="n">
        <v>2.4</v>
      </c>
      <c r="G330" s="10" t="s">
        <v>18</v>
      </c>
      <c r="H330" s="11" t="n">
        <f aca="false">H329+IF(G330="Win",(F330-1),-1)</f>
        <v>385.93</v>
      </c>
      <c r="I330" s="11" t="n">
        <f aca="false">I329+IF(G330="Win",10*(F330-1),-10)</f>
        <v>2869.3</v>
      </c>
      <c r="J330" s="11" t="n">
        <f aca="false">J329+IF(G330="Win",50*(F330-1),-50)</f>
        <v>14346.5</v>
      </c>
      <c r="K330" s="11" t="n">
        <f aca="false">K329+IF(G330="Win",100*(F330-1),-100)</f>
        <v>28693</v>
      </c>
      <c r="L330" s="12" t="n">
        <f aca="false">COUNTIF($G$6:G330,"Win")/(COUNTIF($G$6:G330,"Win")+COUNTIF($G$6:G330,"Loss"))</f>
        <v>0.671186440677966</v>
      </c>
    </row>
    <row r="331" customFormat="false" ht="15" hidden="false" customHeight="true" outlineLevel="0" collapsed="false">
      <c r="A331" s="8" t="s">
        <v>290</v>
      </c>
      <c r="B331" s="8" t="s">
        <v>52</v>
      </c>
      <c r="C331" s="9" t="s">
        <v>183</v>
      </c>
      <c r="D331" s="9" t="s">
        <v>95</v>
      </c>
      <c r="E331" s="8" t="s">
        <v>95</v>
      </c>
      <c r="F331" s="8" t="n">
        <v>1.85</v>
      </c>
      <c r="G331" s="10" t="s">
        <v>18</v>
      </c>
      <c r="H331" s="11" t="n">
        <f aca="false">H330+IF(G331="Win",(F331-1),-1)</f>
        <v>384.93</v>
      </c>
      <c r="I331" s="11" t="n">
        <f aca="false">I330+IF(G331="Win",10*(F331-1),-10)</f>
        <v>2859.3</v>
      </c>
      <c r="J331" s="11" t="n">
        <f aca="false">J330+IF(G331="Win",50*(F331-1),-50)</f>
        <v>14296.5</v>
      </c>
      <c r="K331" s="11" t="n">
        <f aca="false">K330+IF(G331="Win",100*(F331-1),-100)</f>
        <v>28593</v>
      </c>
      <c r="L331" s="12" t="n">
        <f aca="false">COUNTIF($G$6:G331,"Win")/(COUNTIF($G$6:G331,"Win")+COUNTIF($G$6:G331,"Loss"))</f>
        <v>0.668918918918919</v>
      </c>
    </row>
    <row r="332" customFormat="false" ht="15" hidden="false" customHeight="true" outlineLevel="0" collapsed="false">
      <c r="A332" s="8" t="s">
        <v>291</v>
      </c>
      <c r="B332" s="8" t="s">
        <v>33</v>
      </c>
      <c r="C332" s="9" t="s">
        <v>215</v>
      </c>
      <c r="D332" s="9" t="s">
        <v>50</v>
      </c>
      <c r="E332" s="8" t="s">
        <v>50</v>
      </c>
      <c r="F332" s="8" t="n">
        <v>3.5</v>
      </c>
      <c r="G332" s="13" t="s">
        <v>21</v>
      </c>
      <c r="H332" s="11" t="n">
        <f aca="false">H331+IF(G332="Win",(F332-1),-1)</f>
        <v>387.43</v>
      </c>
      <c r="I332" s="11" t="n">
        <f aca="false">I331+IF(G332="Win",10*(F332-1),-10)</f>
        <v>2884.3</v>
      </c>
      <c r="J332" s="11" t="n">
        <f aca="false">J331+IF(G332="Win",50*(F332-1),-50)</f>
        <v>14421.5</v>
      </c>
      <c r="K332" s="11" t="n">
        <f aca="false">K331+IF(G332="Win",100*(F332-1),-100)</f>
        <v>28843</v>
      </c>
      <c r="L332" s="12" t="n">
        <f aca="false">COUNTIF($G$6:G332,"Win")/(COUNTIF($G$6:G332,"Win")+COUNTIF($G$6:G332,"Loss"))</f>
        <v>0.67003367003367</v>
      </c>
    </row>
    <row r="333" customFormat="false" ht="15" hidden="false" customHeight="true" outlineLevel="0" collapsed="false">
      <c r="A333" s="8" t="s">
        <v>291</v>
      </c>
      <c r="B333" s="8" t="s">
        <v>15</v>
      </c>
      <c r="C333" s="9" t="s">
        <v>37</v>
      </c>
      <c r="D333" s="9" t="s">
        <v>90</v>
      </c>
      <c r="E333" s="8" t="s">
        <v>90</v>
      </c>
      <c r="F333" s="8" t="n">
        <v>3.3</v>
      </c>
      <c r="G333" s="13" t="s">
        <v>21</v>
      </c>
      <c r="H333" s="11" t="n">
        <f aca="false">H332+IF(G333="Win",(F333-1),-1)</f>
        <v>389.73</v>
      </c>
      <c r="I333" s="11" t="n">
        <f aca="false">I332+IF(G333="Win",10*(F333-1),-10)</f>
        <v>2907.3</v>
      </c>
      <c r="J333" s="11" t="n">
        <f aca="false">J332+IF(G333="Win",50*(F333-1),-50)</f>
        <v>14536.5</v>
      </c>
      <c r="K333" s="11" t="n">
        <f aca="false">K332+IF(G333="Win",100*(F333-1),-100)</f>
        <v>29073</v>
      </c>
      <c r="L333" s="12" t="n">
        <f aca="false">COUNTIF($G$6:G333,"Win")/(COUNTIF($G$6:G333,"Win")+COUNTIF($G$6:G333,"Loss"))</f>
        <v>0.671140939597316</v>
      </c>
    </row>
    <row r="334" customFormat="false" ht="15" hidden="false" customHeight="true" outlineLevel="0" collapsed="false">
      <c r="A334" s="8" t="s">
        <v>291</v>
      </c>
      <c r="B334" s="8" t="s">
        <v>22</v>
      </c>
      <c r="C334" s="9" t="s">
        <v>152</v>
      </c>
      <c r="D334" s="9" t="s">
        <v>23</v>
      </c>
      <c r="E334" s="8" t="s">
        <v>152</v>
      </c>
      <c r="F334" s="8" t="n">
        <v>3.3</v>
      </c>
      <c r="G334" s="13" t="s">
        <v>21</v>
      </c>
      <c r="H334" s="11" t="n">
        <f aca="false">H333+IF(G334="Win",(F334-1),-1)</f>
        <v>392.03</v>
      </c>
      <c r="I334" s="11" t="n">
        <f aca="false">I333+IF(G334="Win",10*(F334-1),-10)</f>
        <v>2930.3</v>
      </c>
      <c r="J334" s="11" t="n">
        <f aca="false">J333+IF(G334="Win",50*(F334-1),-50)</f>
        <v>14651.5</v>
      </c>
      <c r="K334" s="11" t="n">
        <f aca="false">K333+IF(G334="Win",100*(F334-1),-100)</f>
        <v>29303</v>
      </c>
      <c r="L334" s="12" t="n">
        <f aca="false">COUNTIF($G$6:G334,"Win")/(COUNTIF($G$6:G334,"Win")+COUNTIF($G$6:G334,"Loss"))</f>
        <v>0.672240802675585</v>
      </c>
    </row>
    <row r="335" customFormat="false" ht="19.5" hidden="false" customHeight="true" outlineLevel="0" collapsed="false">
      <c r="A335" s="14" t="s">
        <v>292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customFormat="false" ht="15" hidden="false" customHeight="true" outlineLevel="0" collapsed="false">
      <c r="A336" s="15" t="s">
        <v>98</v>
      </c>
      <c r="B336" s="15"/>
      <c r="C336" s="16" t="n">
        <f aca="false">COUNTA(A286:A334)</f>
        <v>49</v>
      </c>
      <c r="D336" s="17" t="s">
        <v>99</v>
      </c>
      <c r="E336" s="16" t="n">
        <f aca="false">COUNTIF(G286:G334,"Win")</f>
        <v>21</v>
      </c>
      <c r="F336" s="17" t="s">
        <v>100</v>
      </c>
      <c r="G336" s="16" t="n">
        <f aca="false">COUNTIF(G286:G334,"Loss")</f>
        <v>28</v>
      </c>
      <c r="H336" s="17" t="s">
        <v>101</v>
      </c>
      <c r="I336" s="18" t="n">
        <f aca="false">E336/C336</f>
        <v>0.428571428571429</v>
      </c>
      <c r="J336" s="17"/>
      <c r="K336" s="19"/>
      <c r="L336" s="17"/>
    </row>
    <row r="337" customFormat="false" ht="15" hidden="false" customHeight="true" outlineLevel="0" collapsed="false">
      <c r="A337" s="15" t="s">
        <v>102</v>
      </c>
      <c r="B337" s="15"/>
      <c r="C337" s="20" t="n">
        <f aca="false">H334-H280</f>
        <v>18.0999999999999</v>
      </c>
      <c r="D337" s="17" t="s">
        <v>103</v>
      </c>
      <c r="E337" s="20" t="n">
        <f aca="false">H334</f>
        <v>392.03</v>
      </c>
      <c r="F337" s="17" t="s">
        <v>104</v>
      </c>
      <c r="G337" s="20" t="n">
        <f aca="false">I334</f>
        <v>2930.3</v>
      </c>
      <c r="H337" s="17" t="s">
        <v>105</v>
      </c>
      <c r="I337" s="20" t="n">
        <f aca="false">J334</f>
        <v>14651.5</v>
      </c>
      <c r="J337" s="17" t="s">
        <v>106</v>
      </c>
      <c r="K337" s="20" t="n">
        <f aca="false">K334</f>
        <v>29303</v>
      </c>
      <c r="L337" s="17"/>
    </row>
    <row r="338" customFormat="false" ht="15" hidden="false" customHeight="true" outlineLevel="0" collapsed="false">
      <c r="A338" s="15" t="s">
        <v>107</v>
      </c>
      <c r="B338" s="15"/>
      <c r="C338" s="15"/>
      <c r="D338" s="21" t="n">
        <f aca="false">L334</f>
        <v>0.672240802675585</v>
      </c>
      <c r="E338" s="19"/>
      <c r="F338" s="17"/>
      <c r="G338" s="19"/>
      <c r="H338" s="17"/>
      <c r="I338" s="19"/>
      <c r="J338" s="17"/>
      <c r="K338" s="19"/>
      <c r="L338" s="17"/>
    </row>
    <row r="340" customFormat="false" ht="15" hidden="false" customHeight="true" outlineLevel="0" collapsed="false">
      <c r="A340" s="8" t="s">
        <v>293</v>
      </c>
      <c r="B340" s="8" t="s">
        <v>52</v>
      </c>
      <c r="C340" s="9" t="s">
        <v>143</v>
      </c>
      <c r="D340" s="9" t="s">
        <v>173</v>
      </c>
      <c r="E340" s="8" t="s">
        <v>143</v>
      </c>
      <c r="F340" s="8" t="n">
        <v>2.1</v>
      </c>
      <c r="G340" s="13" t="s">
        <v>21</v>
      </c>
      <c r="H340" s="11" t="n">
        <f aca="false">H334+IF(G340="Win",(F340-1),-1)</f>
        <v>393.13</v>
      </c>
      <c r="I340" s="11" t="n">
        <f aca="false">I334+IF(G340="Win",10*(F340-1),-10)</f>
        <v>2941.3</v>
      </c>
      <c r="J340" s="11" t="n">
        <f aca="false">J334+IF(G340="Win",50*(F340-1),-50)</f>
        <v>14706.5</v>
      </c>
      <c r="K340" s="11" t="n">
        <f aca="false">K334+IF(G340="Win",100*(F340-1),-100)</f>
        <v>29413</v>
      </c>
      <c r="L340" s="12" t="n">
        <f aca="false">COUNTIF($G$6:G340,"Win")/(COUNTIF($G$6:G340,"Win")+COUNTIF($G$6:G340,"Loss"))</f>
        <v>0.673333333333333</v>
      </c>
    </row>
    <row r="341" customFormat="false" ht="15" hidden="false" customHeight="true" outlineLevel="0" collapsed="false">
      <c r="A341" s="8" t="s">
        <v>293</v>
      </c>
      <c r="B341" s="8" t="s">
        <v>52</v>
      </c>
      <c r="C341" s="9" t="s">
        <v>81</v>
      </c>
      <c r="D341" s="9" t="s">
        <v>53</v>
      </c>
      <c r="E341" s="8" t="s">
        <v>53</v>
      </c>
      <c r="F341" s="8" t="n">
        <v>3.5</v>
      </c>
      <c r="G341" s="10" t="s">
        <v>18</v>
      </c>
      <c r="H341" s="11" t="n">
        <f aca="false">H340+IF(G341="Win",(F341-1),-1)</f>
        <v>392.13</v>
      </c>
      <c r="I341" s="11" t="n">
        <f aca="false">I340+IF(G341="Win",10*(F341-1),-10)</f>
        <v>2931.3</v>
      </c>
      <c r="J341" s="11" t="n">
        <f aca="false">J340+IF(G341="Win",50*(F341-1),-50)</f>
        <v>14656.5</v>
      </c>
      <c r="K341" s="11" t="n">
        <f aca="false">K340+IF(G341="Win",100*(F341-1),-100)</f>
        <v>29313</v>
      </c>
      <c r="L341" s="12" t="n">
        <f aca="false">COUNTIF($G$6:G341,"Win")/(COUNTIF($G$6:G341,"Win")+COUNTIF($G$6:G341,"Loss"))</f>
        <v>0.67109634551495</v>
      </c>
    </row>
    <row r="342" customFormat="false" ht="15" hidden="false" customHeight="true" outlineLevel="0" collapsed="false">
      <c r="A342" s="8" t="s">
        <v>294</v>
      </c>
      <c r="B342" s="8" t="s">
        <v>33</v>
      </c>
      <c r="C342" s="9" t="s">
        <v>34</v>
      </c>
      <c r="D342" s="9" t="s">
        <v>127</v>
      </c>
      <c r="E342" s="8" t="s">
        <v>34</v>
      </c>
      <c r="F342" s="8" t="n">
        <v>2.4</v>
      </c>
      <c r="G342" s="10" t="s">
        <v>18</v>
      </c>
      <c r="H342" s="11" t="n">
        <f aca="false">H341+IF(G342="Win",(F342-1),-1)</f>
        <v>391.13</v>
      </c>
      <c r="I342" s="11" t="n">
        <f aca="false">I341+IF(G342="Win",10*(F342-1),-10)</f>
        <v>2921.3</v>
      </c>
      <c r="J342" s="11" t="n">
        <f aca="false">J341+IF(G342="Win",50*(F342-1),-50)</f>
        <v>14606.5</v>
      </c>
      <c r="K342" s="11" t="n">
        <f aca="false">K341+IF(G342="Win",100*(F342-1),-100)</f>
        <v>29213</v>
      </c>
      <c r="L342" s="12" t="n">
        <f aca="false">COUNTIF($G$6:G342,"Win")/(COUNTIF($G$6:G342,"Win")+COUNTIF($G$6:G342,"Loss"))</f>
        <v>0.66887417218543</v>
      </c>
    </row>
    <row r="343" customFormat="false" ht="15" hidden="false" customHeight="true" outlineLevel="0" collapsed="false">
      <c r="A343" s="8" t="s">
        <v>295</v>
      </c>
      <c r="B343" s="8" t="s">
        <v>15</v>
      </c>
      <c r="C343" s="9" t="s">
        <v>46</v>
      </c>
      <c r="D343" s="9" t="s">
        <v>17</v>
      </c>
      <c r="E343" s="8" t="s">
        <v>17</v>
      </c>
      <c r="F343" s="8" t="n">
        <v>2.75</v>
      </c>
      <c r="G343" s="13" t="s">
        <v>21</v>
      </c>
      <c r="H343" s="11" t="n">
        <f aca="false">H342+IF(G343="Win",(F343-1),-1)</f>
        <v>392.88</v>
      </c>
      <c r="I343" s="11" t="n">
        <f aca="false">I342+IF(G343="Win",10*(F343-1),-10)</f>
        <v>2938.8</v>
      </c>
      <c r="J343" s="11" t="n">
        <f aca="false">J342+IF(G343="Win",50*(F343-1),-50)</f>
        <v>14694</v>
      </c>
      <c r="K343" s="11" t="n">
        <f aca="false">K342+IF(G343="Win",100*(F343-1),-100)</f>
        <v>29388</v>
      </c>
      <c r="L343" s="12" t="n">
        <f aca="false">COUNTIF($G$6:G343,"Win")/(COUNTIF($G$6:G343,"Win")+COUNTIF($G$6:G343,"Loss"))</f>
        <v>0.66996699669967</v>
      </c>
    </row>
    <row r="344" customFormat="false" ht="15" hidden="false" customHeight="true" outlineLevel="0" collapsed="false">
      <c r="A344" s="8" t="s">
        <v>295</v>
      </c>
      <c r="B344" s="8" t="s">
        <v>40</v>
      </c>
      <c r="C344" s="9" t="s">
        <v>69</v>
      </c>
      <c r="D344" s="9" t="s">
        <v>135</v>
      </c>
      <c r="E344" s="8" t="s">
        <v>69</v>
      </c>
      <c r="F344" s="8" t="n">
        <v>2.9</v>
      </c>
      <c r="G344" s="13" t="s">
        <v>21</v>
      </c>
      <c r="H344" s="11" t="n">
        <f aca="false">H343+IF(G344="Win",(F344-1),-1)</f>
        <v>394.78</v>
      </c>
      <c r="I344" s="11" t="n">
        <f aca="false">I343+IF(G344="Win",10*(F344-1),-10)</f>
        <v>2957.8</v>
      </c>
      <c r="J344" s="11" t="n">
        <f aca="false">J343+IF(G344="Win",50*(F344-1),-50)</f>
        <v>14789</v>
      </c>
      <c r="K344" s="11" t="n">
        <f aca="false">K343+IF(G344="Win",100*(F344-1),-100)</f>
        <v>29578</v>
      </c>
      <c r="L344" s="12" t="n">
        <f aca="false">COUNTIF($G$6:G344,"Win")/(COUNTIF($G$6:G344,"Win")+COUNTIF($G$6:G344,"Loss"))</f>
        <v>0.671052631578947</v>
      </c>
    </row>
    <row r="345" customFormat="false" ht="15" hidden="false" customHeight="true" outlineLevel="0" collapsed="false">
      <c r="A345" s="8" t="s">
        <v>295</v>
      </c>
      <c r="B345" s="8" t="s">
        <v>40</v>
      </c>
      <c r="C345" s="9" t="s">
        <v>63</v>
      </c>
      <c r="D345" s="9" t="s">
        <v>137</v>
      </c>
      <c r="E345" s="8" t="s">
        <v>63</v>
      </c>
      <c r="F345" s="8" t="n">
        <v>1.95</v>
      </c>
      <c r="G345" s="10" t="s">
        <v>18</v>
      </c>
      <c r="H345" s="11" t="n">
        <f aca="false">H344+IF(G345="Win",(F345-1),-1)</f>
        <v>393.78</v>
      </c>
      <c r="I345" s="11" t="n">
        <f aca="false">I344+IF(G345="Win",10*(F345-1),-10)</f>
        <v>2947.8</v>
      </c>
      <c r="J345" s="11" t="n">
        <f aca="false">J344+IF(G345="Win",50*(F345-1),-50)</f>
        <v>14739</v>
      </c>
      <c r="K345" s="11" t="n">
        <f aca="false">K344+IF(G345="Win",100*(F345-1),-100)</f>
        <v>29478</v>
      </c>
      <c r="L345" s="12" t="n">
        <f aca="false">COUNTIF($G$6:G345,"Win")/(COUNTIF($G$6:G345,"Win")+COUNTIF($G$6:G345,"Loss"))</f>
        <v>0.668852459016394</v>
      </c>
    </row>
    <row r="346" customFormat="false" ht="15" hidden="false" customHeight="true" outlineLevel="0" collapsed="false">
      <c r="A346" s="8" t="s">
        <v>296</v>
      </c>
      <c r="B346" s="8" t="s">
        <v>52</v>
      </c>
      <c r="C346" s="9" t="s">
        <v>144</v>
      </c>
      <c r="D346" s="9" t="s">
        <v>55</v>
      </c>
      <c r="E346" s="8" t="s">
        <v>55</v>
      </c>
      <c r="F346" s="8" t="n">
        <v>2.6</v>
      </c>
      <c r="G346" s="10" t="s">
        <v>18</v>
      </c>
      <c r="H346" s="11" t="n">
        <f aca="false">H345+IF(G346="Win",(F346-1),-1)</f>
        <v>392.78</v>
      </c>
      <c r="I346" s="11" t="n">
        <f aca="false">I345+IF(G346="Win",10*(F346-1),-10)</f>
        <v>2937.8</v>
      </c>
      <c r="J346" s="11" t="n">
        <f aca="false">J345+IF(G346="Win",50*(F346-1),-50)</f>
        <v>14689</v>
      </c>
      <c r="K346" s="11" t="n">
        <f aca="false">K345+IF(G346="Win",100*(F346-1),-100)</f>
        <v>29378</v>
      </c>
      <c r="L346" s="12" t="n">
        <f aca="false">COUNTIF($G$6:G346,"Win")/(COUNTIF($G$6:G346,"Win")+COUNTIF($G$6:G346,"Loss"))</f>
        <v>0.666666666666667</v>
      </c>
    </row>
    <row r="347" customFormat="false" ht="15" hidden="false" customHeight="true" outlineLevel="0" collapsed="false">
      <c r="A347" s="8" t="s">
        <v>296</v>
      </c>
      <c r="B347" s="8" t="s">
        <v>52</v>
      </c>
      <c r="C347" s="9" t="s">
        <v>95</v>
      </c>
      <c r="D347" s="9" t="s">
        <v>75</v>
      </c>
      <c r="E347" s="8" t="s">
        <v>95</v>
      </c>
      <c r="F347" s="8" t="n">
        <v>2.7</v>
      </c>
      <c r="G347" s="10" t="s">
        <v>18</v>
      </c>
      <c r="H347" s="11" t="n">
        <f aca="false">H346+IF(G347="Win",(F347-1),-1)</f>
        <v>391.78</v>
      </c>
      <c r="I347" s="11" t="n">
        <f aca="false">I346+IF(G347="Win",10*(F347-1),-10)</f>
        <v>2927.8</v>
      </c>
      <c r="J347" s="11" t="n">
        <f aca="false">J346+IF(G347="Win",50*(F347-1),-50)</f>
        <v>14639</v>
      </c>
      <c r="K347" s="11" t="n">
        <f aca="false">K346+IF(G347="Win",100*(F347-1),-100)</f>
        <v>29278</v>
      </c>
      <c r="L347" s="12" t="n">
        <f aca="false">COUNTIF($G$6:G347,"Win")/(COUNTIF($G$6:G347,"Win")+COUNTIF($G$6:G347,"Loss"))</f>
        <v>0.664495114006515</v>
      </c>
    </row>
    <row r="348" customFormat="false" ht="15" hidden="false" customHeight="true" outlineLevel="0" collapsed="false">
      <c r="A348" s="8" t="s">
        <v>296</v>
      </c>
      <c r="B348" s="8" t="s">
        <v>52</v>
      </c>
      <c r="C348" s="9" t="s">
        <v>143</v>
      </c>
      <c r="D348" s="9" t="s">
        <v>74</v>
      </c>
      <c r="E348" s="8" t="s">
        <v>74</v>
      </c>
      <c r="F348" s="8" t="n">
        <v>3.7</v>
      </c>
      <c r="G348" s="13" t="s">
        <v>21</v>
      </c>
      <c r="H348" s="11" t="n">
        <f aca="false">H347+IF(G348="Win",(F348-1),-1)</f>
        <v>394.48</v>
      </c>
      <c r="I348" s="11" t="n">
        <f aca="false">I347+IF(G348="Win",10*(F348-1),-10)</f>
        <v>2954.8</v>
      </c>
      <c r="J348" s="11" t="n">
        <f aca="false">J347+IF(G348="Win",50*(F348-1),-50)</f>
        <v>14774</v>
      </c>
      <c r="K348" s="11" t="n">
        <f aca="false">K347+IF(G348="Win",100*(F348-1),-100)</f>
        <v>29548</v>
      </c>
      <c r="L348" s="12" t="n">
        <f aca="false">COUNTIF($G$6:G348,"Win")/(COUNTIF($G$6:G348,"Win")+COUNTIF($G$6:G348,"Loss"))</f>
        <v>0.665584415584416</v>
      </c>
    </row>
    <row r="349" customFormat="false" ht="15" hidden="false" customHeight="true" outlineLevel="0" collapsed="false">
      <c r="A349" s="8" t="s">
        <v>297</v>
      </c>
      <c r="B349" s="8" t="s">
        <v>52</v>
      </c>
      <c r="C349" s="9" t="s">
        <v>173</v>
      </c>
      <c r="D349" s="9" t="s">
        <v>96</v>
      </c>
      <c r="E349" s="8" t="s">
        <v>96</v>
      </c>
      <c r="F349" s="8" t="n">
        <v>3.1</v>
      </c>
      <c r="G349" s="13" t="s">
        <v>21</v>
      </c>
      <c r="H349" s="11" t="n">
        <f aca="false">H348+IF(G349="Win",(F349-1),-1)</f>
        <v>396.58</v>
      </c>
      <c r="I349" s="11" t="n">
        <f aca="false">I348+IF(G349="Win",10*(F349-1),-10)</f>
        <v>2975.8</v>
      </c>
      <c r="J349" s="11" t="n">
        <f aca="false">J348+IF(G349="Win",50*(F349-1),-50)</f>
        <v>14879</v>
      </c>
      <c r="K349" s="11" t="n">
        <f aca="false">K348+IF(G349="Win",100*(F349-1),-100)</f>
        <v>29758</v>
      </c>
      <c r="L349" s="12" t="n">
        <f aca="false">COUNTIF($G$6:G349,"Win")/(COUNTIF($G$6:G349,"Win")+COUNTIF($G$6:G349,"Loss"))</f>
        <v>0.666666666666667</v>
      </c>
    </row>
    <row r="350" customFormat="false" ht="15" hidden="false" customHeight="true" outlineLevel="0" collapsed="false">
      <c r="A350" s="8" t="s">
        <v>298</v>
      </c>
      <c r="B350" s="8" t="s">
        <v>15</v>
      </c>
      <c r="C350" s="9" t="s">
        <v>158</v>
      </c>
      <c r="D350" s="9" t="s">
        <v>88</v>
      </c>
      <c r="E350" s="8" t="s">
        <v>31</v>
      </c>
      <c r="F350" s="8" t="n">
        <v>3.3</v>
      </c>
      <c r="G350" s="13" t="s">
        <v>21</v>
      </c>
      <c r="H350" s="11" t="n">
        <f aca="false">H349+IF(G350="Win",(F350-1),-1)</f>
        <v>398.88</v>
      </c>
      <c r="I350" s="11" t="n">
        <f aca="false">I349+IF(G350="Win",10*(F350-1),-10)</f>
        <v>2998.8</v>
      </c>
      <c r="J350" s="11" t="n">
        <f aca="false">J349+IF(G350="Win",50*(F350-1),-50)</f>
        <v>14994</v>
      </c>
      <c r="K350" s="11" t="n">
        <f aca="false">K349+IF(G350="Win",100*(F350-1),-100)</f>
        <v>29988</v>
      </c>
      <c r="L350" s="12" t="n">
        <f aca="false">COUNTIF($G$6:G350,"Win")/(COUNTIF($G$6:G350,"Win")+COUNTIF($G$6:G350,"Loss"))</f>
        <v>0.667741935483871</v>
      </c>
    </row>
    <row r="351" customFormat="false" ht="15" hidden="false" customHeight="true" outlineLevel="0" collapsed="false">
      <c r="A351" s="8" t="s">
        <v>298</v>
      </c>
      <c r="B351" s="8" t="s">
        <v>33</v>
      </c>
      <c r="C351" s="9" t="s">
        <v>44</v>
      </c>
      <c r="D351" s="9" t="s">
        <v>51</v>
      </c>
      <c r="E351" s="8" t="s">
        <v>51</v>
      </c>
      <c r="F351" s="8" t="n">
        <v>3.5</v>
      </c>
      <c r="G351" s="13" t="s">
        <v>21</v>
      </c>
      <c r="H351" s="11" t="n">
        <f aca="false">H350+IF(G351="Win",(F351-1),-1)</f>
        <v>401.38</v>
      </c>
      <c r="I351" s="11" t="n">
        <f aca="false">I350+IF(G351="Win",10*(F351-1),-10)</f>
        <v>3023.8</v>
      </c>
      <c r="J351" s="11" t="n">
        <f aca="false">J350+IF(G351="Win",50*(F351-1),-50)</f>
        <v>15119</v>
      </c>
      <c r="K351" s="11" t="n">
        <f aca="false">K350+IF(G351="Win",100*(F351-1),-100)</f>
        <v>30238</v>
      </c>
      <c r="L351" s="12" t="n">
        <f aca="false">COUNTIF($G$6:G351,"Win")/(COUNTIF($G$6:G351,"Win")+COUNTIF($G$6:G351,"Loss"))</f>
        <v>0.668810289389068</v>
      </c>
    </row>
    <row r="352" customFormat="false" ht="15" hidden="false" customHeight="true" outlineLevel="0" collapsed="false">
      <c r="A352" s="8" t="s">
        <v>299</v>
      </c>
      <c r="B352" s="8" t="s">
        <v>40</v>
      </c>
      <c r="C352" s="9" t="s">
        <v>134</v>
      </c>
      <c r="D352" s="9" t="s">
        <v>138</v>
      </c>
      <c r="E352" s="8" t="s">
        <v>138</v>
      </c>
      <c r="F352" s="8" t="n">
        <v>3.6</v>
      </c>
      <c r="G352" s="13" t="s">
        <v>21</v>
      </c>
      <c r="H352" s="11" t="n">
        <f aca="false">H351+IF(G352="Win",(F352-1),-1)</f>
        <v>403.98</v>
      </c>
      <c r="I352" s="11" t="n">
        <f aca="false">I351+IF(G352="Win",10*(F352-1),-10)</f>
        <v>3049.8</v>
      </c>
      <c r="J352" s="11" t="n">
        <f aca="false">J351+IF(G352="Win",50*(F352-1),-50)</f>
        <v>15249</v>
      </c>
      <c r="K352" s="11" t="n">
        <f aca="false">K351+IF(G352="Win",100*(F352-1),-100)</f>
        <v>30498</v>
      </c>
      <c r="L352" s="12" t="n">
        <f aca="false">COUNTIF($G$6:G352,"Win")/(COUNTIF($G$6:G352,"Win")+COUNTIF($G$6:G352,"Loss"))</f>
        <v>0.669871794871795</v>
      </c>
    </row>
    <row r="353" customFormat="false" ht="15" hidden="false" customHeight="true" outlineLevel="0" collapsed="false">
      <c r="A353" s="8" t="s">
        <v>299</v>
      </c>
      <c r="B353" s="8" t="s">
        <v>22</v>
      </c>
      <c r="C353" s="9" t="s">
        <v>30</v>
      </c>
      <c r="D353" s="9" t="s">
        <v>131</v>
      </c>
      <c r="E353" s="8" t="s">
        <v>131</v>
      </c>
      <c r="F353" s="8" t="n">
        <v>3</v>
      </c>
      <c r="G353" s="13" t="s">
        <v>21</v>
      </c>
      <c r="H353" s="11" t="n">
        <f aca="false">H352+IF(G353="Win",(F353-1),-1)</f>
        <v>405.98</v>
      </c>
      <c r="I353" s="11" t="n">
        <f aca="false">I352+IF(G353="Win",10*(F353-1),-10)</f>
        <v>3069.8</v>
      </c>
      <c r="J353" s="11" t="n">
        <f aca="false">J352+IF(G353="Win",50*(F353-1),-50)</f>
        <v>15349</v>
      </c>
      <c r="K353" s="11" t="n">
        <f aca="false">K352+IF(G353="Win",100*(F353-1),-100)</f>
        <v>30698</v>
      </c>
      <c r="L353" s="12" t="n">
        <f aca="false">COUNTIF($G$6:G353,"Win")/(COUNTIF($G$6:G353,"Win")+COUNTIF($G$6:G353,"Loss"))</f>
        <v>0.670926517571885</v>
      </c>
    </row>
    <row r="354" customFormat="false" ht="15" hidden="false" customHeight="true" outlineLevel="0" collapsed="false">
      <c r="A354" s="8" t="s">
        <v>299</v>
      </c>
      <c r="B354" s="8" t="s">
        <v>33</v>
      </c>
      <c r="C354" s="9" t="s">
        <v>193</v>
      </c>
      <c r="D354" s="9" t="s">
        <v>34</v>
      </c>
      <c r="E354" s="8" t="s">
        <v>193</v>
      </c>
      <c r="F354" s="8" t="n">
        <v>3.5</v>
      </c>
      <c r="G354" s="13" t="s">
        <v>21</v>
      </c>
      <c r="H354" s="11" t="n">
        <f aca="false">H353+IF(G354="Win",(F354-1),-1)</f>
        <v>408.48</v>
      </c>
      <c r="I354" s="11" t="n">
        <f aca="false">I353+IF(G354="Win",10*(F354-1),-10)</f>
        <v>3094.8</v>
      </c>
      <c r="J354" s="11" t="n">
        <f aca="false">J353+IF(G354="Win",50*(F354-1),-50)</f>
        <v>15474</v>
      </c>
      <c r="K354" s="11" t="n">
        <f aca="false">K353+IF(G354="Win",100*(F354-1),-100)</f>
        <v>30948</v>
      </c>
      <c r="L354" s="12" t="n">
        <f aca="false">COUNTIF($G$6:G354,"Win")/(COUNTIF($G$6:G354,"Win")+COUNTIF($G$6:G354,"Loss"))</f>
        <v>0.671974522292994</v>
      </c>
    </row>
    <row r="355" customFormat="false" ht="15" hidden="false" customHeight="true" outlineLevel="0" collapsed="false">
      <c r="A355" s="8" t="s">
        <v>300</v>
      </c>
      <c r="B355" s="8" t="s">
        <v>22</v>
      </c>
      <c r="C355" s="9" t="s">
        <v>157</v>
      </c>
      <c r="D355" s="9" t="s">
        <v>164</v>
      </c>
      <c r="E355" s="8" t="s">
        <v>157</v>
      </c>
      <c r="F355" s="8" t="n">
        <v>1.91</v>
      </c>
      <c r="G355" s="13" t="s">
        <v>21</v>
      </c>
      <c r="H355" s="11" t="n">
        <f aca="false">H354+IF(G355="Win",(F355-1),-1)</f>
        <v>409.39</v>
      </c>
      <c r="I355" s="11" t="n">
        <f aca="false">I354+IF(G355="Win",10*(F355-1),-10)</f>
        <v>3103.9</v>
      </c>
      <c r="J355" s="11" t="n">
        <f aca="false">J354+IF(G355="Win",50*(F355-1),-50)</f>
        <v>15519.5</v>
      </c>
      <c r="K355" s="11" t="n">
        <f aca="false">K354+IF(G355="Win",100*(F355-1),-100)</f>
        <v>31039</v>
      </c>
      <c r="L355" s="12" t="n">
        <f aca="false">COUNTIF($G$6:G355,"Win")/(COUNTIF($G$6:G355,"Win")+COUNTIF($G$6:G355,"Loss"))</f>
        <v>0.673015873015873</v>
      </c>
    </row>
    <row r="356" customFormat="false" ht="15" hidden="false" customHeight="true" outlineLevel="0" collapsed="false">
      <c r="A356" s="8" t="s">
        <v>300</v>
      </c>
      <c r="B356" s="8" t="s">
        <v>33</v>
      </c>
      <c r="C356" s="9" t="s">
        <v>177</v>
      </c>
      <c r="D356" s="9" t="s">
        <v>127</v>
      </c>
      <c r="E356" s="8" t="s">
        <v>31</v>
      </c>
      <c r="F356" s="8" t="n">
        <v>3.4</v>
      </c>
      <c r="G356" s="10" t="s">
        <v>18</v>
      </c>
      <c r="H356" s="11" t="n">
        <f aca="false">H355+IF(G356="Win",(F356-1),-1)</f>
        <v>408.39</v>
      </c>
      <c r="I356" s="11" t="n">
        <f aca="false">I355+IF(G356="Win",10*(F356-1),-10)</f>
        <v>3093.9</v>
      </c>
      <c r="J356" s="11" t="n">
        <f aca="false">J355+IF(G356="Win",50*(F356-1),-50)</f>
        <v>15469.5</v>
      </c>
      <c r="K356" s="11" t="n">
        <f aca="false">K355+IF(G356="Win",100*(F356-1),-100)</f>
        <v>30939</v>
      </c>
      <c r="L356" s="12" t="n">
        <f aca="false">COUNTIF($G$6:G356,"Win")/(COUNTIF($G$6:G356,"Win")+COUNTIF($G$6:G356,"Loss"))</f>
        <v>0.670886075949367</v>
      </c>
    </row>
    <row r="357" customFormat="false" ht="15" hidden="false" customHeight="true" outlineLevel="0" collapsed="false">
      <c r="A357" s="8" t="s">
        <v>301</v>
      </c>
      <c r="B357" s="8" t="s">
        <v>15</v>
      </c>
      <c r="C357" s="9" t="s">
        <v>88</v>
      </c>
      <c r="D357" s="9" t="s">
        <v>91</v>
      </c>
      <c r="E357" s="8" t="s">
        <v>91</v>
      </c>
      <c r="F357" s="8" t="n">
        <v>2.45</v>
      </c>
      <c r="G357" s="13" t="s">
        <v>21</v>
      </c>
      <c r="H357" s="11" t="n">
        <f aca="false">H356+IF(G357="Win",(F357-1),-1)</f>
        <v>409.84</v>
      </c>
      <c r="I357" s="11" t="n">
        <f aca="false">I356+IF(G357="Win",10*(F357-1),-10)</f>
        <v>3108.4</v>
      </c>
      <c r="J357" s="11" t="n">
        <f aca="false">J356+IF(G357="Win",50*(F357-1),-50)</f>
        <v>15542</v>
      </c>
      <c r="K357" s="11" t="n">
        <f aca="false">K356+IF(G357="Win",100*(F357-1),-100)</f>
        <v>31084</v>
      </c>
      <c r="L357" s="12" t="n">
        <f aca="false">COUNTIF($G$6:G357,"Win")/(COUNTIF($G$6:G357,"Win")+COUNTIF($G$6:G357,"Loss"))</f>
        <v>0.67192429022082</v>
      </c>
    </row>
    <row r="358" customFormat="false" ht="15" hidden="false" customHeight="true" outlineLevel="0" collapsed="false">
      <c r="A358" s="8" t="s">
        <v>301</v>
      </c>
      <c r="B358" s="8" t="s">
        <v>33</v>
      </c>
      <c r="C358" s="9" t="s">
        <v>215</v>
      </c>
      <c r="D358" s="9" t="s">
        <v>146</v>
      </c>
      <c r="E358" s="8" t="s">
        <v>146</v>
      </c>
      <c r="F358" s="8" t="n">
        <v>3.25</v>
      </c>
      <c r="G358" s="13" t="s">
        <v>21</v>
      </c>
      <c r="H358" s="11" t="n">
        <f aca="false">H357+IF(G358="Win",(F358-1),-1)</f>
        <v>412.09</v>
      </c>
      <c r="I358" s="11" t="n">
        <f aca="false">I357+IF(G358="Win",10*(F358-1),-10)</f>
        <v>3130.9</v>
      </c>
      <c r="J358" s="11" t="n">
        <f aca="false">J357+IF(G358="Win",50*(F358-1),-50)</f>
        <v>15654.5</v>
      </c>
      <c r="K358" s="11" t="n">
        <f aca="false">K357+IF(G358="Win",100*(F358-1),-100)</f>
        <v>31309</v>
      </c>
      <c r="L358" s="12" t="n">
        <f aca="false">COUNTIF($G$6:G358,"Win")/(COUNTIF($G$6:G358,"Win")+COUNTIF($G$6:G358,"Loss"))</f>
        <v>0.672955974842767</v>
      </c>
    </row>
    <row r="359" customFormat="false" ht="15" hidden="false" customHeight="true" outlineLevel="0" collapsed="false">
      <c r="A359" s="8" t="s">
        <v>301</v>
      </c>
      <c r="B359" s="8" t="s">
        <v>22</v>
      </c>
      <c r="C359" s="9" t="s">
        <v>222</v>
      </c>
      <c r="D359" s="9" t="s">
        <v>23</v>
      </c>
      <c r="E359" s="8" t="s">
        <v>222</v>
      </c>
      <c r="F359" s="8" t="n">
        <v>2.55</v>
      </c>
      <c r="G359" s="10" t="s">
        <v>18</v>
      </c>
      <c r="H359" s="11" t="n">
        <f aca="false">H358+IF(G359="Win",(F359-1),-1)</f>
        <v>411.09</v>
      </c>
      <c r="I359" s="11" t="n">
        <f aca="false">I358+IF(G359="Win",10*(F359-1),-10)</f>
        <v>3120.9</v>
      </c>
      <c r="J359" s="11" t="n">
        <f aca="false">J358+IF(G359="Win",50*(F359-1),-50)</f>
        <v>15604.5</v>
      </c>
      <c r="K359" s="11" t="n">
        <f aca="false">K358+IF(G359="Win",100*(F359-1),-100)</f>
        <v>31209</v>
      </c>
      <c r="L359" s="12" t="n">
        <f aca="false">COUNTIF($G$6:G359,"Win")/(COUNTIF($G$6:G359,"Win")+COUNTIF($G$6:G359,"Loss"))</f>
        <v>0.670846394984326</v>
      </c>
    </row>
    <row r="360" customFormat="false" ht="15" hidden="false" customHeight="true" outlineLevel="0" collapsed="false">
      <c r="A360" s="8" t="s">
        <v>302</v>
      </c>
      <c r="B360" s="8" t="s">
        <v>22</v>
      </c>
      <c r="C360" s="9" t="s">
        <v>29</v>
      </c>
      <c r="D360" s="9" t="s">
        <v>61</v>
      </c>
      <c r="E360" s="8" t="s">
        <v>61</v>
      </c>
      <c r="F360" s="8" t="n">
        <v>2.2</v>
      </c>
      <c r="G360" s="13" t="s">
        <v>21</v>
      </c>
      <c r="H360" s="11" t="n">
        <f aca="false">H359+IF(G360="Win",(F360-1),-1)</f>
        <v>412.29</v>
      </c>
      <c r="I360" s="11" t="n">
        <f aca="false">I359+IF(G360="Win",10*(F360-1),-10)</f>
        <v>3132.9</v>
      </c>
      <c r="J360" s="11" t="n">
        <f aca="false">J359+IF(G360="Win",50*(F360-1),-50)</f>
        <v>15664.5</v>
      </c>
      <c r="K360" s="11" t="n">
        <f aca="false">K359+IF(G360="Win",100*(F360-1),-100)</f>
        <v>31329</v>
      </c>
      <c r="L360" s="12" t="n">
        <f aca="false">COUNTIF($G$6:G360,"Win")/(COUNTIF($G$6:G360,"Win")+COUNTIF($G$6:G360,"Loss"))</f>
        <v>0.671875</v>
      </c>
    </row>
    <row r="361" customFormat="false" ht="15" hidden="false" customHeight="true" outlineLevel="0" collapsed="false">
      <c r="A361" s="8" t="s">
        <v>302</v>
      </c>
      <c r="B361" s="8" t="s">
        <v>33</v>
      </c>
      <c r="C361" s="9" t="s">
        <v>51</v>
      </c>
      <c r="D361" s="9" t="s">
        <v>124</v>
      </c>
      <c r="E361" s="8" t="s">
        <v>51</v>
      </c>
      <c r="F361" s="8" t="n">
        <v>2.65</v>
      </c>
      <c r="G361" s="13" t="s">
        <v>21</v>
      </c>
      <c r="H361" s="11" t="n">
        <f aca="false">H360+IF(G361="Win",(F361-1),-1)</f>
        <v>413.94</v>
      </c>
      <c r="I361" s="11" t="n">
        <f aca="false">I360+IF(G361="Win",10*(F361-1),-10)</f>
        <v>3149.4</v>
      </c>
      <c r="J361" s="11" t="n">
        <f aca="false">J360+IF(G361="Win",50*(F361-1),-50)</f>
        <v>15747</v>
      </c>
      <c r="K361" s="11" t="n">
        <f aca="false">K360+IF(G361="Win",100*(F361-1),-100)</f>
        <v>31494</v>
      </c>
      <c r="L361" s="12" t="n">
        <f aca="false">COUNTIF($G$6:G361,"Win")/(COUNTIF($G$6:G361,"Win")+COUNTIF($G$6:G361,"Loss"))</f>
        <v>0.672897196261682</v>
      </c>
    </row>
    <row r="362" customFormat="false" ht="15" hidden="false" customHeight="true" outlineLevel="0" collapsed="false">
      <c r="A362" s="8" t="s">
        <v>302</v>
      </c>
      <c r="B362" s="8" t="s">
        <v>33</v>
      </c>
      <c r="C362" s="9" t="s">
        <v>149</v>
      </c>
      <c r="D362" s="9" t="s">
        <v>78</v>
      </c>
      <c r="E362" s="8" t="s">
        <v>149</v>
      </c>
      <c r="F362" s="8" t="n">
        <v>2.5</v>
      </c>
      <c r="G362" s="13" t="s">
        <v>21</v>
      </c>
      <c r="H362" s="11" t="n">
        <f aca="false">H361+IF(G362="Win",(F362-1),-1)</f>
        <v>415.44</v>
      </c>
      <c r="I362" s="11" t="n">
        <f aca="false">I361+IF(G362="Win",10*(F362-1),-10)</f>
        <v>3164.4</v>
      </c>
      <c r="J362" s="11" t="n">
        <f aca="false">J361+IF(G362="Win",50*(F362-1),-50)</f>
        <v>15822</v>
      </c>
      <c r="K362" s="11" t="n">
        <f aca="false">K361+IF(G362="Win",100*(F362-1),-100)</f>
        <v>31644</v>
      </c>
      <c r="L362" s="12" t="n">
        <f aca="false">COUNTIF($G$6:G362,"Win")/(COUNTIF($G$6:G362,"Win")+COUNTIF($G$6:G362,"Loss"))</f>
        <v>0.673913043478261</v>
      </c>
    </row>
    <row r="363" customFormat="false" ht="15" hidden="false" customHeight="true" outlineLevel="0" collapsed="false">
      <c r="A363" s="8" t="s">
        <v>303</v>
      </c>
      <c r="B363" s="8" t="s">
        <v>15</v>
      </c>
      <c r="C363" s="9" t="s">
        <v>205</v>
      </c>
      <c r="D363" s="9" t="s">
        <v>141</v>
      </c>
      <c r="E363" s="8" t="s">
        <v>205</v>
      </c>
      <c r="F363" s="8" t="n">
        <v>1.71</v>
      </c>
      <c r="G363" s="10" t="s">
        <v>18</v>
      </c>
      <c r="H363" s="11" t="n">
        <f aca="false">H362+IF(G363="Win",(F363-1),-1)</f>
        <v>414.44</v>
      </c>
      <c r="I363" s="11" t="n">
        <f aca="false">I362+IF(G363="Win",10*(F363-1),-10)</f>
        <v>3154.4</v>
      </c>
      <c r="J363" s="11" t="n">
        <f aca="false">J362+IF(G363="Win",50*(F363-1),-50)</f>
        <v>15772</v>
      </c>
      <c r="K363" s="11" t="n">
        <f aca="false">K362+IF(G363="Win",100*(F363-1),-100)</f>
        <v>31544</v>
      </c>
      <c r="L363" s="12" t="n">
        <f aca="false">COUNTIF($G$6:G363,"Win")/(COUNTIF($G$6:G363,"Win")+COUNTIF($G$6:G363,"Loss"))</f>
        <v>0.671826625386997</v>
      </c>
    </row>
    <row r="364" customFormat="false" ht="15" hidden="false" customHeight="true" outlineLevel="0" collapsed="false">
      <c r="A364" s="8" t="s">
        <v>303</v>
      </c>
      <c r="B364" s="8" t="s">
        <v>33</v>
      </c>
      <c r="C364" s="9" t="s">
        <v>155</v>
      </c>
      <c r="D364" s="9" t="s">
        <v>146</v>
      </c>
      <c r="E364" s="8" t="s">
        <v>146</v>
      </c>
      <c r="F364" s="8" t="n">
        <v>3.2</v>
      </c>
      <c r="G364" s="10" t="s">
        <v>18</v>
      </c>
      <c r="H364" s="11" t="n">
        <f aca="false">H363+IF(G364="Win",(F364-1),-1)</f>
        <v>413.44</v>
      </c>
      <c r="I364" s="11" t="n">
        <f aca="false">I363+IF(G364="Win",10*(F364-1),-10)</f>
        <v>3144.4</v>
      </c>
      <c r="J364" s="11" t="n">
        <f aca="false">J363+IF(G364="Win",50*(F364-1),-50)</f>
        <v>15722</v>
      </c>
      <c r="K364" s="11" t="n">
        <f aca="false">K363+IF(G364="Win",100*(F364-1),-100)</f>
        <v>31444</v>
      </c>
      <c r="L364" s="12" t="n">
        <f aca="false">COUNTIF($G$6:G364,"Win")/(COUNTIF($G$6:G364,"Win")+COUNTIF($G$6:G364,"Loss"))</f>
        <v>0.669753086419753</v>
      </c>
    </row>
    <row r="365" customFormat="false" ht="15" hidden="false" customHeight="true" outlineLevel="0" collapsed="false">
      <c r="A365" s="8" t="s">
        <v>304</v>
      </c>
      <c r="B365" s="8" t="s">
        <v>15</v>
      </c>
      <c r="C365" s="9" t="s">
        <v>37</v>
      </c>
      <c r="D365" s="9" t="s">
        <v>204</v>
      </c>
      <c r="E365" s="8" t="s">
        <v>204</v>
      </c>
      <c r="F365" s="8" t="n">
        <v>3.4</v>
      </c>
      <c r="G365" s="13" t="s">
        <v>21</v>
      </c>
      <c r="H365" s="11" t="n">
        <f aca="false">H364+IF(G365="Win",(F365-1),-1)</f>
        <v>415.84</v>
      </c>
      <c r="I365" s="11" t="n">
        <f aca="false">I364+IF(G365="Win",10*(F365-1),-10)</f>
        <v>3168.4</v>
      </c>
      <c r="J365" s="11" t="n">
        <f aca="false">J364+IF(G365="Win",50*(F365-1),-50)</f>
        <v>15842</v>
      </c>
      <c r="K365" s="11" t="n">
        <f aca="false">K364+IF(G365="Win",100*(F365-1),-100)</f>
        <v>31684</v>
      </c>
      <c r="L365" s="12" t="n">
        <f aca="false">COUNTIF($G$6:G365,"Win")/(COUNTIF($G$6:G365,"Win")+COUNTIF($G$6:G365,"Loss"))</f>
        <v>0.670769230769231</v>
      </c>
    </row>
    <row r="366" customFormat="false" ht="15" hidden="false" customHeight="true" outlineLevel="0" collapsed="false">
      <c r="A366" s="8" t="s">
        <v>304</v>
      </c>
      <c r="B366" s="8" t="s">
        <v>15</v>
      </c>
      <c r="C366" s="9" t="s">
        <v>165</v>
      </c>
      <c r="D366" s="9" t="s">
        <v>158</v>
      </c>
      <c r="E366" s="8" t="s">
        <v>158</v>
      </c>
      <c r="F366" s="8" t="n">
        <v>3.5</v>
      </c>
      <c r="G366" s="13" t="s">
        <v>21</v>
      </c>
      <c r="H366" s="11" t="n">
        <f aca="false">H365+IF(G366="Win",(F366-1),-1)</f>
        <v>418.34</v>
      </c>
      <c r="I366" s="11" t="n">
        <f aca="false">I365+IF(G366="Win",10*(F366-1),-10)</f>
        <v>3193.4</v>
      </c>
      <c r="J366" s="11" t="n">
        <f aca="false">J365+IF(G366="Win",50*(F366-1),-50)</f>
        <v>15967</v>
      </c>
      <c r="K366" s="11" t="n">
        <f aca="false">K365+IF(G366="Win",100*(F366-1),-100)</f>
        <v>31934</v>
      </c>
      <c r="L366" s="12" t="n">
        <f aca="false">COUNTIF($G$6:G366,"Win")/(COUNTIF($G$6:G366,"Win")+COUNTIF($G$6:G366,"Loss"))</f>
        <v>0.671779141104295</v>
      </c>
    </row>
    <row r="367" customFormat="false" ht="15" hidden="false" customHeight="true" outlineLevel="0" collapsed="false">
      <c r="A367" s="8" t="s">
        <v>304</v>
      </c>
      <c r="B367" s="8" t="s">
        <v>15</v>
      </c>
      <c r="C367" s="9" t="s">
        <v>20</v>
      </c>
      <c r="D367" s="9" t="s">
        <v>46</v>
      </c>
      <c r="E367" s="8" t="s">
        <v>46</v>
      </c>
      <c r="F367" s="8" t="n">
        <v>3.1</v>
      </c>
      <c r="G367" s="13" t="s">
        <v>21</v>
      </c>
      <c r="H367" s="11" t="n">
        <f aca="false">H366+IF(G367="Win",(F367-1),-1)</f>
        <v>420.44</v>
      </c>
      <c r="I367" s="11" t="n">
        <f aca="false">I366+IF(G367="Win",10*(F367-1),-10)</f>
        <v>3214.4</v>
      </c>
      <c r="J367" s="11" t="n">
        <f aca="false">J366+IF(G367="Win",50*(F367-1),-50)</f>
        <v>16072</v>
      </c>
      <c r="K367" s="11" t="n">
        <f aca="false">K366+IF(G367="Win",100*(F367-1),-100)</f>
        <v>32144</v>
      </c>
      <c r="L367" s="12" t="n">
        <f aca="false">COUNTIF($G$6:G367,"Win")/(COUNTIF($G$6:G367,"Win")+COUNTIF($G$6:G367,"Loss"))</f>
        <v>0.672782874617737</v>
      </c>
    </row>
    <row r="368" customFormat="false" ht="15" hidden="false" customHeight="true" outlineLevel="0" collapsed="false">
      <c r="A368" s="8" t="s">
        <v>305</v>
      </c>
      <c r="B368" s="8" t="s">
        <v>52</v>
      </c>
      <c r="C368" s="9" t="s">
        <v>55</v>
      </c>
      <c r="D368" s="9" t="s">
        <v>95</v>
      </c>
      <c r="E368" s="8" t="s">
        <v>55</v>
      </c>
      <c r="F368" s="8" t="n">
        <v>1.73</v>
      </c>
      <c r="G368" s="13" t="s">
        <v>21</v>
      </c>
      <c r="H368" s="11" t="n">
        <f aca="false">H367+IF(G368="Win",(F368-1),-1)</f>
        <v>421.17</v>
      </c>
      <c r="I368" s="11" t="n">
        <f aca="false">I367+IF(G368="Win",10*(F368-1),-10)</f>
        <v>3221.7</v>
      </c>
      <c r="J368" s="11" t="n">
        <f aca="false">J367+IF(G368="Win",50*(F368-1),-50)</f>
        <v>16108.5</v>
      </c>
      <c r="K368" s="11" t="n">
        <f aca="false">K367+IF(G368="Win",100*(F368-1),-100)</f>
        <v>32217</v>
      </c>
      <c r="L368" s="12" t="n">
        <f aca="false">COUNTIF($G$6:G368,"Win")/(COUNTIF($G$6:G368,"Win")+COUNTIF($G$6:G368,"Loss"))</f>
        <v>0.673780487804878</v>
      </c>
    </row>
    <row r="369" customFormat="false" ht="15" hidden="false" customHeight="true" outlineLevel="0" collapsed="false">
      <c r="A369" s="8" t="s">
        <v>306</v>
      </c>
      <c r="B369" s="8" t="s">
        <v>33</v>
      </c>
      <c r="C369" s="9" t="s">
        <v>215</v>
      </c>
      <c r="D369" s="9" t="s">
        <v>72</v>
      </c>
      <c r="E369" s="8" t="s">
        <v>72</v>
      </c>
      <c r="F369" s="8" t="n">
        <v>3.4</v>
      </c>
      <c r="G369" s="13" t="s">
        <v>21</v>
      </c>
      <c r="H369" s="11" t="n">
        <f aca="false">H368+IF(G369="Win",(F369-1),-1)</f>
        <v>423.57</v>
      </c>
      <c r="I369" s="11" t="n">
        <f aca="false">I368+IF(G369="Win",10*(F369-1),-10)</f>
        <v>3245.7</v>
      </c>
      <c r="J369" s="11" t="n">
        <f aca="false">J368+IF(G369="Win",50*(F369-1),-50)</f>
        <v>16228.5</v>
      </c>
      <c r="K369" s="11" t="n">
        <f aca="false">K368+IF(G369="Win",100*(F369-1),-100)</f>
        <v>32457</v>
      </c>
      <c r="L369" s="12" t="n">
        <f aca="false">COUNTIF($G$6:G369,"Win")/(COUNTIF($G$6:G369,"Win")+COUNTIF($G$6:G369,"Loss"))</f>
        <v>0.674772036474164</v>
      </c>
    </row>
    <row r="370" customFormat="false" ht="15" hidden="false" customHeight="true" outlineLevel="0" collapsed="false">
      <c r="A370" s="8" t="s">
        <v>307</v>
      </c>
      <c r="B370" s="8" t="s">
        <v>22</v>
      </c>
      <c r="C370" s="9" t="s">
        <v>223</v>
      </c>
      <c r="D370" s="9" t="s">
        <v>196</v>
      </c>
      <c r="E370" s="8" t="s">
        <v>196</v>
      </c>
      <c r="F370" s="8" t="n">
        <v>3.2</v>
      </c>
      <c r="G370" s="13" t="s">
        <v>21</v>
      </c>
      <c r="H370" s="11" t="n">
        <f aca="false">H369+IF(G370="Win",(F370-1),-1)</f>
        <v>425.77</v>
      </c>
      <c r="I370" s="11" t="n">
        <f aca="false">I369+IF(G370="Win",10*(F370-1),-10)</f>
        <v>3267.7</v>
      </c>
      <c r="J370" s="11" t="n">
        <f aca="false">J369+IF(G370="Win",50*(F370-1),-50)</f>
        <v>16338.5</v>
      </c>
      <c r="K370" s="11" t="n">
        <f aca="false">K369+IF(G370="Win",100*(F370-1),-100)</f>
        <v>32677</v>
      </c>
      <c r="L370" s="12" t="n">
        <f aca="false">COUNTIF($G$6:G370,"Win")/(COUNTIF($G$6:G370,"Win")+COUNTIF($G$6:G370,"Loss"))</f>
        <v>0.675757575757576</v>
      </c>
    </row>
    <row r="371" customFormat="false" ht="15" hidden="false" customHeight="true" outlineLevel="0" collapsed="false">
      <c r="A371" s="8" t="s">
        <v>307</v>
      </c>
      <c r="B371" s="8" t="s">
        <v>22</v>
      </c>
      <c r="C371" s="9" t="s">
        <v>157</v>
      </c>
      <c r="D371" s="9" t="s">
        <v>117</v>
      </c>
      <c r="E371" s="8" t="s">
        <v>117</v>
      </c>
      <c r="F371" s="8" t="n">
        <v>3</v>
      </c>
      <c r="G371" s="13" t="s">
        <v>21</v>
      </c>
      <c r="H371" s="11" t="n">
        <f aca="false">H370+IF(G371="Win",(F371-1),-1)</f>
        <v>427.77</v>
      </c>
      <c r="I371" s="11" t="n">
        <f aca="false">I370+IF(G371="Win",10*(F371-1),-10)</f>
        <v>3287.7</v>
      </c>
      <c r="J371" s="11" t="n">
        <f aca="false">J370+IF(G371="Win",50*(F371-1),-50)</f>
        <v>16438.5</v>
      </c>
      <c r="K371" s="11" t="n">
        <f aca="false">K370+IF(G371="Win",100*(F371-1),-100)</f>
        <v>32877</v>
      </c>
      <c r="L371" s="12" t="n">
        <f aca="false">COUNTIF($G$6:G371,"Win")/(COUNTIF($G$6:G371,"Win")+COUNTIF($G$6:G371,"Loss"))</f>
        <v>0.676737160120846</v>
      </c>
    </row>
    <row r="372" customFormat="false" ht="15" hidden="false" customHeight="true" outlineLevel="0" collapsed="false">
      <c r="A372" s="8" t="s">
        <v>307</v>
      </c>
      <c r="B372" s="8" t="s">
        <v>15</v>
      </c>
      <c r="C372" s="9" t="s">
        <v>204</v>
      </c>
      <c r="D372" s="9" t="s">
        <v>231</v>
      </c>
      <c r="E372" s="8" t="s">
        <v>204</v>
      </c>
      <c r="F372" s="8" t="n">
        <v>1.96</v>
      </c>
      <c r="G372" s="10" t="s">
        <v>18</v>
      </c>
      <c r="H372" s="11" t="n">
        <f aca="false">H371+IF(G372="Win",(F372-1),-1)</f>
        <v>426.77</v>
      </c>
      <c r="I372" s="11" t="n">
        <f aca="false">I371+IF(G372="Win",10*(F372-1),-10)</f>
        <v>3277.7</v>
      </c>
      <c r="J372" s="11" t="n">
        <f aca="false">J371+IF(G372="Win",50*(F372-1),-50)</f>
        <v>16388.5</v>
      </c>
      <c r="K372" s="11" t="n">
        <f aca="false">K371+IF(G372="Win",100*(F372-1),-100)</f>
        <v>32777</v>
      </c>
      <c r="L372" s="12" t="n">
        <f aca="false">COUNTIF($G$6:G372,"Win")/(COUNTIF($G$6:G372,"Win")+COUNTIF($G$6:G372,"Loss"))</f>
        <v>0.674698795180723</v>
      </c>
    </row>
    <row r="373" customFormat="false" ht="15" hidden="false" customHeight="true" outlineLevel="0" collapsed="false">
      <c r="A373" s="8" t="s">
        <v>308</v>
      </c>
      <c r="B373" s="8" t="s">
        <v>15</v>
      </c>
      <c r="C373" s="9" t="s">
        <v>116</v>
      </c>
      <c r="D373" s="9" t="s">
        <v>205</v>
      </c>
      <c r="E373" s="8" t="s">
        <v>31</v>
      </c>
      <c r="F373" s="8" t="n">
        <v>3.6</v>
      </c>
      <c r="G373" s="10" t="s">
        <v>18</v>
      </c>
      <c r="H373" s="11" t="n">
        <f aca="false">H372+IF(G373="Win",(F373-1),-1)</f>
        <v>425.77</v>
      </c>
      <c r="I373" s="11" t="n">
        <f aca="false">I372+IF(G373="Win",10*(F373-1),-10)</f>
        <v>3267.7</v>
      </c>
      <c r="J373" s="11" t="n">
        <f aca="false">J372+IF(G373="Win",50*(F373-1),-50)</f>
        <v>16338.5</v>
      </c>
      <c r="K373" s="11" t="n">
        <f aca="false">K372+IF(G373="Win",100*(F373-1),-100)</f>
        <v>32677</v>
      </c>
      <c r="L373" s="12" t="n">
        <f aca="false">COUNTIF($G$6:G373,"Win")/(COUNTIF($G$6:G373,"Win")+COUNTIF($G$6:G373,"Loss"))</f>
        <v>0.672672672672673</v>
      </c>
    </row>
    <row r="374" customFormat="false" ht="15" hidden="false" customHeight="true" outlineLevel="0" collapsed="false">
      <c r="A374" s="8" t="s">
        <v>308</v>
      </c>
      <c r="B374" s="8" t="s">
        <v>33</v>
      </c>
      <c r="C374" s="9" t="s">
        <v>130</v>
      </c>
      <c r="D374" s="9" t="s">
        <v>149</v>
      </c>
      <c r="E374" s="8" t="s">
        <v>31</v>
      </c>
      <c r="F374" s="8" t="n">
        <v>3.5</v>
      </c>
      <c r="G374" s="10" t="s">
        <v>18</v>
      </c>
      <c r="H374" s="11" t="n">
        <f aca="false">H373+IF(G374="Win",(F374-1),-1)</f>
        <v>424.77</v>
      </c>
      <c r="I374" s="11" t="n">
        <f aca="false">I373+IF(G374="Win",10*(F374-1),-10)</f>
        <v>3257.7</v>
      </c>
      <c r="J374" s="11" t="n">
        <f aca="false">J373+IF(G374="Win",50*(F374-1),-50)</f>
        <v>16288.5</v>
      </c>
      <c r="K374" s="11" t="n">
        <f aca="false">K373+IF(G374="Win",100*(F374-1),-100)</f>
        <v>32577</v>
      </c>
      <c r="L374" s="12" t="n">
        <f aca="false">COUNTIF($G$6:G374,"Win")/(COUNTIF($G$6:G374,"Win")+COUNTIF($G$6:G374,"Loss"))</f>
        <v>0.670658682634731</v>
      </c>
    </row>
    <row r="375" customFormat="false" ht="15" hidden="false" customHeight="true" outlineLevel="0" collapsed="false">
      <c r="A375" s="8" t="s">
        <v>309</v>
      </c>
      <c r="B375" s="8" t="s">
        <v>33</v>
      </c>
      <c r="C375" s="9" t="s">
        <v>44</v>
      </c>
      <c r="D375" s="9" t="s">
        <v>122</v>
      </c>
      <c r="E375" s="8" t="s">
        <v>44</v>
      </c>
      <c r="F375" s="8" t="n">
        <v>2.45</v>
      </c>
      <c r="G375" s="13" t="s">
        <v>21</v>
      </c>
      <c r="H375" s="11" t="n">
        <f aca="false">H374+IF(G375="Win",(F375-1),-1)</f>
        <v>426.22</v>
      </c>
      <c r="I375" s="11" t="n">
        <f aca="false">I374+IF(G375="Win",10*(F375-1),-10)</f>
        <v>3272.2</v>
      </c>
      <c r="J375" s="11" t="n">
        <f aca="false">J374+IF(G375="Win",50*(F375-1),-50)</f>
        <v>16361</v>
      </c>
      <c r="K375" s="11" t="n">
        <f aca="false">K374+IF(G375="Win",100*(F375-1),-100)</f>
        <v>32722</v>
      </c>
      <c r="L375" s="12" t="n">
        <f aca="false">COUNTIF($G$6:G375,"Win")/(COUNTIF($G$6:G375,"Win")+COUNTIF($G$6:G375,"Loss"))</f>
        <v>0.671641791044776</v>
      </c>
    </row>
    <row r="376" customFormat="false" ht="15" hidden="false" customHeight="true" outlineLevel="0" collapsed="false">
      <c r="A376" s="8" t="s">
        <v>310</v>
      </c>
      <c r="B376" s="8" t="s">
        <v>52</v>
      </c>
      <c r="C376" s="9" t="s">
        <v>59</v>
      </c>
      <c r="D376" s="9" t="s">
        <v>75</v>
      </c>
      <c r="E376" s="8" t="s">
        <v>59</v>
      </c>
      <c r="F376" s="8" t="n">
        <v>3.5</v>
      </c>
      <c r="G376" s="13" t="s">
        <v>21</v>
      </c>
      <c r="H376" s="11" t="n">
        <f aca="false">H375+IF(G376="Win",(F376-1),-1)</f>
        <v>428.72</v>
      </c>
      <c r="I376" s="11" t="n">
        <f aca="false">I375+IF(G376="Win",10*(F376-1),-10)</f>
        <v>3297.2</v>
      </c>
      <c r="J376" s="11" t="n">
        <f aca="false">J375+IF(G376="Win",50*(F376-1),-50)</f>
        <v>16486</v>
      </c>
      <c r="K376" s="11" t="n">
        <f aca="false">K375+IF(G376="Win",100*(F376-1),-100)</f>
        <v>32972</v>
      </c>
      <c r="L376" s="12" t="n">
        <f aca="false">COUNTIF($G$6:G376,"Win")/(COUNTIF($G$6:G376,"Win")+COUNTIF($G$6:G376,"Loss"))</f>
        <v>0.672619047619048</v>
      </c>
    </row>
    <row r="377" customFormat="false" ht="15" hidden="false" customHeight="true" outlineLevel="0" collapsed="false">
      <c r="A377" s="8" t="s">
        <v>310</v>
      </c>
      <c r="B377" s="8" t="s">
        <v>22</v>
      </c>
      <c r="C377" s="9" t="s">
        <v>24</v>
      </c>
      <c r="D377" s="9" t="s">
        <v>271</v>
      </c>
      <c r="E377" s="8" t="s">
        <v>271</v>
      </c>
      <c r="F377" s="8" t="n">
        <v>2.85</v>
      </c>
      <c r="G377" s="13" t="s">
        <v>21</v>
      </c>
      <c r="H377" s="11" t="n">
        <f aca="false">H376+IF(G377="Win",(F377-1),-1)</f>
        <v>430.57</v>
      </c>
      <c r="I377" s="11" t="n">
        <f aca="false">I376+IF(G377="Win",10*(F377-1),-10)</f>
        <v>3315.7</v>
      </c>
      <c r="J377" s="11" t="n">
        <f aca="false">J376+IF(G377="Win",50*(F377-1),-50)</f>
        <v>16578.5</v>
      </c>
      <c r="K377" s="11" t="n">
        <f aca="false">K376+IF(G377="Win",100*(F377-1),-100)</f>
        <v>33157</v>
      </c>
      <c r="L377" s="12" t="n">
        <f aca="false">COUNTIF($G$6:G377,"Win")/(COUNTIF($G$6:G377,"Win")+COUNTIF($G$6:G377,"Loss"))</f>
        <v>0.673590504451039</v>
      </c>
    </row>
    <row r="378" customFormat="false" ht="15" hidden="false" customHeight="true" outlineLevel="0" collapsed="false">
      <c r="A378" s="8" t="s">
        <v>310</v>
      </c>
      <c r="B378" s="8" t="s">
        <v>22</v>
      </c>
      <c r="C378" s="9" t="s">
        <v>117</v>
      </c>
      <c r="D378" s="9" t="s">
        <v>121</v>
      </c>
      <c r="E378" s="8" t="s">
        <v>117</v>
      </c>
      <c r="F378" s="8" t="n">
        <v>3.2</v>
      </c>
      <c r="G378" s="13" t="s">
        <v>21</v>
      </c>
      <c r="H378" s="11" t="n">
        <f aca="false">H377+IF(G378="Win",(F378-1),-1)</f>
        <v>432.77</v>
      </c>
      <c r="I378" s="11" t="n">
        <f aca="false">I377+IF(G378="Win",10*(F378-1),-10)</f>
        <v>3337.7</v>
      </c>
      <c r="J378" s="11" t="n">
        <f aca="false">J377+IF(G378="Win",50*(F378-1),-50)</f>
        <v>16688.5</v>
      </c>
      <c r="K378" s="11" t="n">
        <f aca="false">K377+IF(G378="Win",100*(F378-1),-100)</f>
        <v>33377</v>
      </c>
      <c r="L378" s="12" t="n">
        <f aca="false">COUNTIF($G$6:G378,"Win")/(COUNTIF($G$6:G378,"Win")+COUNTIF($G$6:G378,"Loss"))</f>
        <v>0.674556213017752</v>
      </c>
    </row>
    <row r="379" customFormat="false" ht="15" hidden="false" customHeight="true" outlineLevel="0" collapsed="false">
      <c r="A379" s="8" t="s">
        <v>311</v>
      </c>
      <c r="B379" s="8" t="s">
        <v>52</v>
      </c>
      <c r="C379" s="9" t="s">
        <v>173</v>
      </c>
      <c r="D379" s="9" t="s">
        <v>53</v>
      </c>
      <c r="E379" s="8" t="s">
        <v>53</v>
      </c>
      <c r="F379" s="8" t="n">
        <v>3.2</v>
      </c>
      <c r="G379" s="13" t="s">
        <v>21</v>
      </c>
      <c r="H379" s="11" t="n">
        <f aca="false">H378+IF(G379="Win",(F379-1),-1)</f>
        <v>434.97</v>
      </c>
      <c r="I379" s="11" t="n">
        <f aca="false">I378+IF(G379="Win",10*(F379-1),-10)</f>
        <v>3359.7</v>
      </c>
      <c r="J379" s="11" t="n">
        <f aca="false">J378+IF(G379="Win",50*(F379-1),-50)</f>
        <v>16798.5</v>
      </c>
      <c r="K379" s="11" t="n">
        <f aca="false">K378+IF(G379="Win",100*(F379-1),-100)</f>
        <v>33597</v>
      </c>
      <c r="L379" s="12" t="n">
        <f aca="false">COUNTIF($G$6:G379,"Win")/(COUNTIF($G$6:G379,"Win")+COUNTIF($G$6:G379,"Loss"))</f>
        <v>0.675516224188791</v>
      </c>
    </row>
    <row r="380" customFormat="false" ht="15" hidden="false" customHeight="true" outlineLevel="0" collapsed="false">
      <c r="A380" s="8" t="s">
        <v>311</v>
      </c>
      <c r="B380" s="8" t="s">
        <v>52</v>
      </c>
      <c r="C380" s="9" t="s">
        <v>95</v>
      </c>
      <c r="D380" s="9" t="s">
        <v>74</v>
      </c>
      <c r="E380" s="8" t="s">
        <v>31</v>
      </c>
      <c r="F380" s="8" t="n">
        <v>3.6</v>
      </c>
      <c r="G380" s="10" t="s">
        <v>18</v>
      </c>
      <c r="H380" s="11" t="n">
        <f aca="false">H379+IF(G380="Win",(F380-1),-1)</f>
        <v>433.97</v>
      </c>
      <c r="I380" s="11" t="n">
        <f aca="false">I379+IF(G380="Win",10*(F380-1),-10)</f>
        <v>3349.7</v>
      </c>
      <c r="J380" s="11" t="n">
        <f aca="false">J379+IF(G380="Win",50*(F380-1),-50)</f>
        <v>16748.5</v>
      </c>
      <c r="K380" s="11" t="n">
        <f aca="false">K379+IF(G380="Win",100*(F380-1),-100)</f>
        <v>33497</v>
      </c>
      <c r="L380" s="12" t="n">
        <f aca="false">COUNTIF($G$6:G380,"Win")/(COUNTIF($G$6:G380,"Win")+COUNTIF($G$6:G380,"Loss"))</f>
        <v>0.673529411764706</v>
      </c>
    </row>
    <row r="381" customFormat="false" ht="15" hidden="false" customHeight="true" outlineLevel="0" collapsed="false">
      <c r="A381" s="8" t="s">
        <v>312</v>
      </c>
      <c r="B381" s="8" t="s">
        <v>15</v>
      </c>
      <c r="C381" s="9" t="s">
        <v>231</v>
      </c>
      <c r="D381" s="9" t="s">
        <v>37</v>
      </c>
      <c r="E381" s="8" t="s">
        <v>231</v>
      </c>
      <c r="F381" s="8" t="n">
        <v>2.65</v>
      </c>
      <c r="G381" s="13" t="s">
        <v>21</v>
      </c>
      <c r="H381" s="11" t="n">
        <f aca="false">H380+IF(G381="Win",(F381-1),-1)</f>
        <v>435.62</v>
      </c>
      <c r="I381" s="11" t="n">
        <f aca="false">I380+IF(G381="Win",10*(F381-1),-10)</f>
        <v>3366.2</v>
      </c>
      <c r="J381" s="11" t="n">
        <f aca="false">J380+IF(G381="Win",50*(F381-1),-50)</f>
        <v>16831</v>
      </c>
      <c r="K381" s="11" t="n">
        <f aca="false">K380+IF(G381="Win",100*(F381-1),-100)</f>
        <v>33662</v>
      </c>
      <c r="L381" s="12" t="n">
        <f aca="false">COUNTIF($G$6:G381,"Win")/(COUNTIF($G$6:G381,"Win")+COUNTIF($G$6:G381,"Loss"))</f>
        <v>0.674486803519062</v>
      </c>
    </row>
    <row r="382" customFormat="false" ht="15" hidden="false" customHeight="true" outlineLevel="0" collapsed="false">
      <c r="A382" s="8" t="s">
        <v>312</v>
      </c>
      <c r="B382" s="8" t="s">
        <v>40</v>
      </c>
      <c r="C382" s="9" t="s">
        <v>138</v>
      </c>
      <c r="D382" s="9" t="s">
        <v>114</v>
      </c>
      <c r="E382" s="8" t="s">
        <v>138</v>
      </c>
      <c r="F382" s="8" t="n">
        <v>2.75</v>
      </c>
      <c r="G382" s="10" t="s">
        <v>18</v>
      </c>
      <c r="H382" s="11" t="n">
        <f aca="false">H381+IF(G382="Win",(F382-1),-1)</f>
        <v>434.62</v>
      </c>
      <c r="I382" s="11" t="n">
        <f aca="false">I381+IF(G382="Win",10*(F382-1),-10)</f>
        <v>3356.2</v>
      </c>
      <c r="J382" s="11" t="n">
        <f aca="false">J381+IF(G382="Win",50*(F382-1),-50)</f>
        <v>16781</v>
      </c>
      <c r="K382" s="11" t="n">
        <f aca="false">K381+IF(G382="Win",100*(F382-1),-100)</f>
        <v>33562</v>
      </c>
      <c r="L382" s="12" t="n">
        <f aca="false">COUNTIF($G$6:G382,"Win")/(COUNTIF($G$6:G382,"Win")+COUNTIF($G$6:G382,"Loss"))</f>
        <v>0.672514619883041</v>
      </c>
    </row>
    <row r="383" customFormat="false" ht="15" hidden="false" customHeight="true" outlineLevel="0" collapsed="false">
      <c r="A383" s="8" t="s">
        <v>312</v>
      </c>
      <c r="B383" s="8" t="s">
        <v>40</v>
      </c>
      <c r="C383" s="9" t="s">
        <v>47</v>
      </c>
      <c r="D383" s="9" t="s">
        <v>112</v>
      </c>
      <c r="E383" s="8" t="s">
        <v>47</v>
      </c>
      <c r="F383" s="8" t="n">
        <v>2.75</v>
      </c>
      <c r="G383" s="10" t="s">
        <v>18</v>
      </c>
      <c r="H383" s="11" t="n">
        <f aca="false">H382+IF(G383="Win",(F383-1),-1)</f>
        <v>433.62</v>
      </c>
      <c r="I383" s="11" t="n">
        <f aca="false">I382+IF(G383="Win",10*(F383-1),-10)</f>
        <v>3346.2</v>
      </c>
      <c r="J383" s="11" t="n">
        <f aca="false">J382+IF(G383="Win",50*(F383-1),-50)</f>
        <v>16731</v>
      </c>
      <c r="K383" s="11" t="n">
        <f aca="false">K382+IF(G383="Win",100*(F383-1),-100)</f>
        <v>33462</v>
      </c>
      <c r="L383" s="12" t="n">
        <f aca="false">COUNTIF($G$6:G383,"Win")/(COUNTIF($G$6:G383,"Win")+COUNTIF($G$6:G383,"Loss"))</f>
        <v>0.670553935860058</v>
      </c>
    </row>
    <row r="384" customFormat="false" ht="15" hidden="false" customHeight="true" outlineLevel="0" collapsed="false">
      <c r="A384" s="8" t="s">
        <v>313</v>
      </c>
      <c r="B384" s="8" t="s">
        <v>40</v>
      </c>
      <c r="C384" s="9" t="s">
        <v>137</v>
      </c>
      <c r="D384" s="9" t="s">
        <v>134</v>
      </c>
      <c r="E384" s="8" t="s">
        <v>137</v>
      </c>
      <c r="F384" s="8" t="n">
        <v>2.9</v>
      </c>
      <c r="G384" s="10" t="s">
        <v>18</v>
      </c>
      <c r="H384" s="11" t="n">
        <f aca="false">H383+IF(G384="Win",(F384-1),-1)</f>
        <v>432.62</v>
      </c>
      <c r="I384" s="11" t="n">
        <f aca="false">I383+IF(G384="Win",10*(F384-1),-10)</f>
        <v>3336.2</v>
      </c>
      <c r="J384" s="11" t="n">
        <f aca="false">J383+IF(G384="Win",50*(F384-1),-50)</f>
        <v>16681</v>
      </c>
      <c r="K384" s="11" t="n">
        <f aca="false">K383+IF(G384="Win",100*(F384-1),-100)</f>
        <v>33362</v>
      </c>
      <c r="L384" s="12" t="n">
        <f aca="false">COUNTIF($G$6:G384,"Win")/(COUNTIF($G$6:G384,"Win")+COUNTIF($G$6:G384,"Loss"))</f>
        <v>0.668604651162791</v>
      </c>
    </row>
    <row r="385" customFormat="false" ht="15" hidden="false" customHeight="true" outlineLevel="0" collapsed="false">
      <c r="A385" s="8" t="s">
        <v>313</v>
      </c>
      <c r="B385" s="8" t="s">
        <v>40</v>
      </c>
      <c r="C385" s="9" t="s">
        <v>63</v>
      </c>
      <c r="D385" s="9" t="s">
        <v>67</v>
      </c>
      <c r="E385" s="8" t="s">
        <v>63</v>
      </c>
      <c r="F385" s="8" t="n">
        <v>1.83</v>
      </c>
      <c r="G385" s="10" t="s">
        <v>18</v>
      </c>
      <c r="H385" s="11" t="n">
        <f aca="false">H384+IF(G385="Win",(F385-1),-1)</f>
        <v>431.62</v>
      </c>
      <c r="I385" s="11" t="n">
        <f aca="false">I384+IF(G385="Win",10*(F385-1),-10)</f>
        <v>3326.2</v>
      </c>
      <c r="J385" s="11" t="n">
        <f aca="false">J384+IF(G385="Win",50*(F385-1),-50)</f>
        <v>16631</v>
      </c>
      <c r="K385" s="11" t="n">
        <f aca="false">K384+IF(G385="Win",100*(F385-1),-100)</f>
        <v>33262</v>
      </c>
      <c r="L385" s="12" t="n">
        <f aca="false">COUNTIF($G$6:G385,"Win")/(COUNTIF($G$6:G385,"Win")+COUNTIF($G$6:G385,"Loss"))</f>
        <v>0.666666666666667</v>
      </c>
    </row>
    <row r="386" customFormat="false" ht="15" hidden="false" customHeight="true" outlineLevel="0" collapsed="false">
      <c r="A386" s="8" t="s">
        <v>313</v>
      </c>
      <c r="B386" s="8" t="s">
        <v>40</v>
      </c>
      <c r="C386" s="9" t="s">
        <v>41</v>
      </c>
      <c r="D386" s="9" t="s">
        <v>84</v>
      </c>
      <c r="E386" s="8" t="s">
        <v>41</v>
      </c>
      <c r="F386" s="8" t="n">
        <v>3.5</v>
      </c>
      <c r="G386" s="13" t="s">
        <v>21</v>
      </c>
      <c r="H386" s="11" t="n">
        <f aca="false">H385+IF(G386="Win",(F386-1),-1)</f>
        <v>434.12</v>
      </c>
      <c r="I386" s="11" t="n">
        <f aca="false">I385+IF(G386="Win",10*(F386-1),-10)</f>
        <v>3351.2</v>
      </c>
      <c r="J386" s="11" t="n">
        <f aca="false">J385+IF(G386="Win",50*(F386-1),-50)</f>
        <v>16756</v>
      </c>
      <c r="K386" s="11" t="n">
        <f aca="false">K385+IF(G386="Win",100*(F386-1),-100)</f>
        <v>33512</v>
      </c>
      <c r="L386" s="12" t="n">
        <f aca="false">COUNTIF($G$6:G386,"Win")/(COUNTIF($G$6:G386,"Win")+COUNTIF($G$6:G386,"Loss"))</f>
        <v>0.667630057803468</v>
      </c>
    </row>
    <row r="387" customFormat="false" ht="15" hidden="false" customHeight="true" outlineLevel="0" collapsed="false">
      <c r="A387" s="8" t="s">
        <v>314</v>
      </c>
      <c r="B387" s="8" t="s">
        <v>15</v>
      </c>
      <c r="C387" s="9" t="s">
        <v>16</v>
      </c>
      <c r="D387" s="9" t="s">
        <v>166</v>
      </c>
      <c r="E387" s="8" t="s">
        <v>16</v>
      </c>
      <c r="F387" s="8" t="n">
        <v>2.65</v>
      </c>
      <c r="G387" s="13" t="s">
        <v>21</v>
      </c>
      <c r="H387" s="11" t="n">
        <f aca="false">H386+IF(G387="Win",(F387-1),-1)</f>
        <v>435.77</v>
      </c>
      <c r="I387" s="11" t="n">
        <f aca="false">I386+IF(G387="Win",10*(F387-1),-10)</f>
        <v>3367.7</v>
      </c>
      <c r="J387" s="11" t="n">
        <f aca="false">J386+IF(G387="Win",50*(F387-1),-50)</f>
        <v>16838.5</v>
      </c>
      <c r="K387" s="11" t="n">
        <f aca="false">K386+IF(G387="Win",100*(F387-1),-100)</f>
        <v>33677</v>
      </c>
      <c r="L387" s="12" t="n">
        <f aca="false">COUNTIF($G$6:G387,"Win")/(COUNTIF($G$6:G387,"Win")+COUNTIF($G$6:G387,"Loss"))</f>
        <v>0.668587896253602</v>
      </c>
    </row>
    <row r="388" customFormat="false" ht="15" hidden="false" customHeight="true" outlineLevel="0" collapsed="false">
      <c r="A388" s="8" t="s">
        <v>314</v>
      </c>
      <c r="B388" s="8" t="s">
        <v>15</v>
      </c>
      <c r="C388" s="9" t="s">
        <v>88</v>
      </c>
      <c r="D388" s="9" t="s">
        <v>163</v>
      </c>
      <c r="E388" s="8" t="s">
        <v>88</v>
      </c>
      <c r="F388" s="8" t="n">
        <v>3.3</v>
      </c>
      <c r="G388" s="13" t="s">
        <v>21</v>
      </c>
      <c r="H388" s="11" t="n">
        <f aca="false">H387+IF(G388="Win",(F388-1),-1)</f>
        <v>438.07</v>
      </c>
      <c r="I388" s="11" t="n">
        <f aca="false">I387+IF(G388="Win",10*(F388-1),-10)</f>
        <v>3390.7</v>
      </c>
      <c r="J388" s="11" t="n">
        <f aca="false">J387+IF(G388="Win",50*(F388-1),-50)</f>
        <v>16953.5</v>
      </c>
      <c r="K388" s="11" t="n">
        <f aca="false">K387+IF(G388="Win",100*(F388-1),-100)</f>
        <v>33907</v>
      </c>
      <c r="L388" s="12" t="n">
        <f aca="false">COUNTIF($G$6:G388,"Win")/(COUNTIF($G$6:G388,"Win")+COUNTIF($G$6:G388,"Loss"))</f>
        <v>0.669540229885058</v>
      </c>
    </row>
    <row r="389" customFormat="false" ht="15" hidden="false" customHeight="true" outlineLevel="0" collapsed="false">
      <c r="A389" s="8" t="s">
        <v>314</v>
      </c>
      <c r="B389" s="8" t="s">
        <v>15</v>
      </c>
      <c r="C389" s="9" t="s">
        <v>19</v>
      </c>
      <c r="D389" s="9" t="s">
        <v>116</v>
      </c>
      <c r="E389" s="8" t="s">
        <v>19</v>
      </c>
      <c r="F389" s="8" t="n">
        <v>3</v>
      </c>
      <c r="G389" s="13" t="s">
        <v>21</v>
      </c>
      <c r="H389" s="11" t="n">
        <f aca="false">H388+IF(G389="Win",(F389-1),-1)</f>
        <v>440.07</v>
      </c>
      <c r="I389" s="11" t="n">
        <f aca="false">I388+IF(G389="Win",10*(F389-1),-10)</f>
        <v>3410.7</v>
      </c>
      <c r="J389" s="11" t="n">
        <f aca="false">J388+IF(G389="Win",50*(F389-1),-50)</f>
        <v>17053.5</v>
      </c>
      <c r="K389" s="11" t="n">
        <f aca="false">K388+IF(G389="Win",100*(F389-1),-100)</f>
        <v>34107</v>
      </c>
      <c r="L389" s="12" t="n">
        <f aca="false">COUNTIF($G$6:G389,"Win")/(COUNTIF($G$6:G389,"Win")+COUNTIF($G$6:G389,"Loss"))</f>
        <v>0.670487106017192</v>
      </c>
    </row>
    <row r="390" customFormat="false" ht="15" hidden="false" customHeight="true" outlineLevel="0" collapsed="false">
      <c r="A390" s="8" t="s">
        <v>315</v>
      </c>
      <c r="B390" s="8" t="s">
        <v>40</v>
      </c>
      <c r="C390" s="9" t="s">
        <v>63</v>
      </c>
      <c r="D390" s="9" t="s">
        <v>134</v>
      </c>
      <c r="E390" s="8" t="s">
        <v>63</v>
      </c>
      <c r="F390" s="8" t="n">
        <v>2.5</v>
      </c>
      <c r="G390" s="13" t="s">
        <v>21</v>
      </c>
      <c r="H390" s="11" t="n">
        <f aca="false">H389+IF(G390="Win",(F390-1),-1)</f>
        <v>441.57</v>
      </c>
      <c r="I390" s="11" t="n">
        <f aca="false">I389+IF(G390="Win",10*(F390-1),-10)</f>
        <v>3425.7</v>
      </c>
      <c r="J390" s="11" t="n">
        <f aca="false">J389+IF(G390="Win",50*(F390-1),-50)</f>
        <v>17128.5</v>
      </c>
      <c r="K390" s="11" t="n">
        <f aca="false">K389+IF(G390="Win",100*(F390-1),-100)</f>
        <v>34257</v>
      </c>
      <c r="L390" s="12" t="n">
        <f aca="false">COUNTIF($G$6:G390,"Win")/(COUNTIF($G$6:G390,"Win")+COUNTIF($G$6:G390,"Loss"))</f>
        <v>0.671428571428571</v>
      </c>
    </row>
    <row r="391" customFormat="false" ht="15" hidden="false" customHeight="true" outlineLevel="0" collapsed="false">
      <c r="A391" s="8" t="s">
        <v>315</v>
      </c>
      <c r="B391" s="8" t="s">
        <v>40</v>
      </c>
      <c r="C391" s="9" t="s">
        <v>62</v>
      </c>
      <c r="D391" s="9" t="s">
        <v>113</v>
      </c>
      <c r="E391" s="8" t="s">
        <v>31</v>
      </c>
      <c r="F391" s="8" t="n">
        <v>3.5</v>
      </c>
      <c r="G391" s="13" t="s">
        <v>21</v>
      </c>
      <c r="H391" s="11" t="n">
        <f aca="false">H390+IF(G391="Win",(F391-1),-1)</f>
        <v>444.07</v>
      </c>
      <c r="I391" s="11" t="n">
        <f aca="false">I390+IF(G391="Win",10*(F391-1),-10)</f>
        <v>3450.7</v>
      </c>
      <c r="J391" s="11" t="n">
        <f aca="false">J390+IF(G391="Win",50*(F391-1),-50)</f>
        <v>17253.5</v>
      </c>
      <c r="K391" s="11" t="n">
        <f aca="false">K390+IF(G391="Win",100*(F391-1),-100)</f>
        <v>34507</v>
      </c>
      <c r="L391" s="12" t="n">
        <f aca="false">COUNTIF($G$6:G391,"Win")/(COUNTIF($G$6:G391,"Win")+COUNTIF($G$6:G391,"Loss"))</f>
        <v>0.672364672364672</v>
      </c>
    </row>
    <row r="392" customFormat="false" ht="19.5" hidden="false" customHeight="true" outlineLevel="0" collapsed="false">
      <c r="A392" s="14" t="s">
        <v>316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customFormat="false" ht="15" hidden="false" customHeight="true" outlineLevel="0" collapsed="false">
      <c r="A393" s="15" t="s">
        <v>98</v>
      </c>
      <c r="B393" s="15"/>
      <c r="C393" s="16" t="n">
        <f aca="false">COUNTA(A340:A391)</f>
        <v>52</v>
      </c>
      <c r="D393" s="17" t="s">
        <v>99</v>
      </c>
      <c r="E393" s="16" t="n">
        <f aca="false">COUNTIF(G340:G391,"Win")</f>
        <v>35</v>
      </c>
      <c r="F393" s="17" t="s">
        <v>100</v>
      </c>
      <c r="G393" s="16" t="n">
        <f aca="false">COUNTIF(G340:G391,"Loss")</f>
        <v>17</v>
      </c>
      <c r="H393" s="17" t="s">
        <v>101</v>
      </c>
      <c r="I393" s="18" t="n">
        <f aca="false">E393/C393</f>
        <v>0.673076923076923</v>
      </c>
      <c r="J393" s="17"/>
      <c r="K393" s="19"/>
      <c r="L393" s="17"/>
    </row>
    <row r="394" customFormat="false" ht="15" hidden="false" customHeight="true" outlineLevel="0" collapsed="false">
      <c r="A394" s="15" t="s">
        <v>102</v>
      </c>
      <c r="B394" s="15"/>
      <c r="C394" s="20" t="n">
        <f aca="false">H391-H334</f>
        <v>52.04</v>
      </c>
      <c r="D394" s="17" t="s">
        <v>103</v>
      </c>
      <c r="E394" s="20" t="n">
        <f aca="false">H391</f>
        <v>444.07</v>
      </c>
      <c r="F394" s="17" t="s">
        <v>104</v>
      </c>
      <c r="G394" s="20" t="n">
        <f aca="false">I391</f>
        <v>3450.7</v>
      </c>
      <c r="H394" s="17" t="s">
        <v>105</v>
      </c>
      <c r="I394" s="20" t="n">
        <f aca="false">J391</f>
        <v>17253.5</v>
      </c>
      <c r="J394" s="17" t="s">
        <v>106</v>
      </c>
      <c r="K394" s="20" t="n">
        <f aca="false">K391</f>
        <v>34507</v>
      </c>
      <c r="L394" s="17"/>
    </row>
    <row r="395" customFormat="false" ht="15" hidden="false" customHeight="true" outlineLevel="0" collapsed="false">
      <c r="A395" s="15" t="s">
        <v>107</v>
      </c>
      <c r="B395" s="15"/>
      <c r="C395" s="15"/>
      <c r="D395" s="21" t="n">
        <f aca="false">L391</f>
        <v>0.672364672364672</v>
      </c>
      <c r="E395" s="19"/>
      <c r="F395" s="17"/>
      <c r="G395" s="19"/>
      <c r="H395" s="17"/>
      <c r="I395" s="19"/>
      <c r="J395" s="17"/>
      <c r="K395" s="19"/>
      <c r="L395" s="17"/>
    </row>
    <row r="397" customFormat="false" ht="15" hidden="false" customHeight="true" outlineLevel="0" collapsed="false">
      <c r="A397" s="8" t="s">
        <v>317</v>
      </c>
      <c r="B397" s="8" t="s">
        <v>15</v>
      </c>
      <c r="C397" s="9" t="s">
        <v>166</v>
      </c>
      <c r="D397" s="9" t="s">
        <v>89</v>
      </c>
      <c r="E397" s="8" t="s">
        <v>31</v>
      </c>
      <c r="F397" s="8" t="n">
        <v>3.4</v>
      </c>
      <c r="G397" s="13" t="s">
        <v>21</v>
      </c>
      <c r="H397" s="11" t="n">
        <f aca="false">H391+IF(G397="Win",(F397-1),-1)</f>
        <v>446.47</v>
      </c>
      <c r="I397" s="11" t="n">
        <f aca="false">I391+IF(G397="Win",10*(F397-1),-10)</f>
        <v>3474.7</v>
      </c>
      <c r="J397" s="11" t="n">
        <f aca="false">J391+IF(G397="Win",50*(F397-1),-50)</f>
        <v>17373.5</v>
      </c>
      <c r="K397" s="11" t="n">
        <f aca="false">K391+IF(G397="Win",100*(F397-1),-100)</f>
        <v>34747</v>
      </c>
      <c r="L397" s="12" t="n">
        <f aca="false">COUNTIF($G$6:G397,"Win")/(COUNTIF($G$6:G397,"Win")+COUNTIF($G$6:G397,"Loss"))</f>
        <v>0.673295454545455</v>
      </c>
    </row>
    <row r="398" customFormat="false" ht="15" hidden="false" customHeight="true" outlineLevel="0" collapsed="false">
      <c r="A398" s="8" t="s">
        <v>317</v>
      </c>
      <c r="B398" s="8" t="s">
        <v>22</v>
      </c>
      <c r="C398" s="9" t="s">
        <v>222</v>
      </c>
      <c r="D398" s="9" t="s">
        <v>117</v>
      </c>
      <c r="E398" s="8" t="s">
        <v>117</v>
      </c>
      <c r="F398" s="8" t="n">
        <v>3</v>
      </c>
      <c r="G398" s="10" t="s">
        <v>18</v>
      </c>
      <c r="H398" s="11" t="n">
        <f aca="false">H397+IF(G398="Win",(F398-1),-1)</f>
        <v>445.47</v>
      </c>
      <c r="I398" s="11" t="n">
        <f aca="false">I397+IF(G398="Win",10*(F398-1),-10)</f>
        <v>3464.7</v>
      </c>
      <c r="J398" s="11" t="n">
        <f aca="false">J397+IF(G398="Win",50*(F398-1),-50)</f>
        <v>17323.5</v>
      </c>
      <c r="K398" s="11" t="n">
        <f aca="false">K397+IF(G398="Win",100*(F398-1),-100)</f>
        <v>34647</v>
      </c>
      <c r="L398" s="12" t="n">
        <f aca="false">COUNTIF($G$6:G398,"Win")/(COUNTIF($G$6:G398,"Win")+COUNTIF($G$6:G398,"Loss"))</f>
        <v>0.671388101983003</v>
      </c>
    </row>
    <row r="399" customFormat="false" ht="15" hidden="false" customHeight="true" outlineLevel="0" collapsed="false">
      <c r="A399" s="8" t="s">
        <v>318</v>
      </c>
      <c r="B399" s="8" t="s">
        <v>22</v>
      </c>
      <c r="C399" s="9" t="s">
        <v>271</v>
      </c>
      <c r="D399" s="9" t="s">
        <v>188</v>
      </c>
      <c r="E399" s="8" t="s">
        <v>188</v>
      </c>
      <c r="F399" s="8" t="n">
        <v>3.1</v>
      </c>
      <c r="G399" s="13" t="s">
        <v>21</v>
      </c>
      <c r="H399" s="11" t="n">
        <f aca="false">H398+IF(G399="Win",(F399-1),-1)</f>
        <v>447.57</v>
      </c>
      <c r="I399" s="11" t="n">
        <f aca="false">I398+IF(G399="Win",10*(F399-1),-10)</f>
        <v>3485.7</v>
      </c>
      <c r="J399" s="11" t="n">
        <f aca="false">J398+IF(G399="Win",50*(F399-1),-50)</f>
        <v>17428.5</v>
      </c>
      <c r="K399" s="11" t="n">
        <f aca="false">K398+IF(G399="Win",100*(F399-1),-100)</f>
        <v>34857</v>
      </c>
      <c r="L399" s="12" t="n">
        <f aca="false">COUNTIF($G$6:G399,"Win")/(COUNTIF($G$6:G399,"Win")+COUNTIF($G$6:G399,"Loss"))</f>
        <v>0.672316384180791</v>
      </c>
    </row>
    <row r="400" customFormat="false" ht="15" hidden="false" customHeight="true" outlineLevel="0" collapsed="false">
      <c r="A400" s="8" t="s">
        <v>318</v>
      </c>
      <c r="B400" s="8" t="s">
        <v>15</v>
      </c>
      <c r="C400" s="9" t="s">
        <v>171</v>
      </c>
      <c r="D400" s="9" t="s">
        <v>20</v>
      </c>
      <c r="E400" s="8" t="s">
        <v>171</v>
      </c>
      <c r="F400" s="8" t="n">
        <v>3.4</v>
      </c>
      <c r="G400" s="13" t="s">
        <v>21</v>
      </c>
      <c r="H400" s="11" t="n">
        <f aca="false">H399+IF(G400="Win",(F400-1),-1)</f>
        <v>449.97</v>
      </c>
      <c r="I400" s="11" t="n">
        <f aca="false">I399+IF(G400="Win",10*(F400-1),-10)</f>
        <v>3509.7</v>
      </c>
      <c r="J400" s="11" t="n">
        <f aca="false">J399+IF(G400="Win",50*(F400-1),-50)</f>
        <v>17548.5</v>
      </c>
      <c r="K400" s="11" t="n">
        <f aca="false">K399+IF(G400="Win",100*(F400-1),-100)</f>
        <v>35097</v>
      </c>
      <c r="L400" s="12" t="n">
        <f aca="false">COUNTIF($G$6:G400,"Win")/(COUNTIF($G$6:G400,"Win")+COUNTIF($G$6:G400,"Loss"))</f>
        <v>0.673239436619718</v>
      </c>
    </row>
    <row r="401" customFormat="false" ht="15" hidden="false" customHeight="true" outlineLevel="0" collapsed="false">
      <c r="A401" s="8" t="s">
        <v>318</v>
      </c>
      <c r="B401" s="8" t="s">
        <v>22</v>
      </c>
      <c r="C401" s="9" t="s">
        <v>23</v>
      </c>
      <c r="D401" s="9" t="s">
        <v>27</v>
      </c>
      <c r="E401" s="8" t="s">
        <v>23</v>
      </c>
      <c r="F401" s="8" t="n">
        <v>2.25</v>
      </c>
      <c r="G401" s="10" t="s">
        <v>18</v>
      </c>
      <c r="H401" s="11" t="n">
        <f aca="false">H400+IF(G401="Win",(F401-1),-1)</f>
        <v>448.97</v>
      </c>
      <c r="I401" s="11" t="n">
        <f aca="false">I400+IF(G401="Win",10*(F401-1),-10)</f>
        <v>3499.7</v>
      </c>
      <c r="J401" s="11" t="n">
        <f aca="false">J400+IF(G401="Win",50*(F401-1),-50)</f>
        <v>17498.5</v>
      </c>
      <c r="K401" s="11" t="n">
        <f aca="false">K400+IF(G401="Win",100*(F401-1),-100)</f>
        <v>34997</v>
      </c>
      <c r="L401" s="12" t="n">
        <f aca="false">COUNTIF($G$6:G401,"Win")/(COUNTIF($G$6:G401,"Win")+COUNTIF($G$6:G401,"Loss"))</f>
        <v>0.671348314606742</v>
      </c>
    </row>
    <row r="402" customFormat="false" ht="15" hidden="false" customHeight="true" outlineLevel="0" collapsed="false">
      <c r="A402" s="8" t="s">
        <v>319</v>
      </c>
      <c r="B402" s="8" t="s">
        <v>22</v>
      </c>
      <c r="C402" s="9" t="s">
        <v>121</v>
      </c>
      <c r="D402" s="9" t="s">
        <v>61</v>
      </c>
      <c r="E402" s="8" t="s">
        <v>61</v>
      </c>
      <c r="F402" s="8" t="n">
        <v>3.3</v>
      </c>
      <c r="G402" s="13" t="s">
        <v>21</v>
      </c>
      <c r="H402" s="11" t="n">
        <f aca="false">H401+IF(G402="Win",(F402-1),-1)</f>
        <v>451.27</v>
      </c>
      <c r="I402" s="11" t="n">
        <f aca="false">I401+IF(G402="Win",10*(F402-1),-10)</f>
        <v>3522.7</v>
      </c>
      <c r="J402" s="11" t="n">
        <f aca="false">J401+IF(G402="Win",50*(F402-1),-50)</f>
        <v>17613.5</v>
      </c>
      <c r="K402" s="11" t="n">
        <f aca="false">K401+IF(G402="Win",100*(F402-1),-100)</f>
        <v>35227</v>
      </c>
      <c r="L402" s="12" t="n">
        <f aca="false">COUNTIF($G$6:G402,"Win")/(COUNTIF($G$6:G402,"Win")+COUNTIF($G$6:G402,"Loss"))</f>
        <v>0.672268907563025</v>
      </c>
    </row>
    <row r="403" customFormat="false" ht="15" hidden="false" customHeight="true" outlineLevel="0" collapsed="false">
      <c r="A403" s="8" t="s">
        <v>319</v>
      </c>
      <c r="B403" s="8" t="s">
        <v>33</v>
      </c>
      <c r="C403" s="9" t="s">
        <v>79</v>
      </c>
      <c r="D403" s="9" t="s">
        <v>149</v>
      </c>
      <c r="E403" s="8" t="s">
        <v>149</v>
      </c>
      <c r="F403" s="8" t="n">
        <v>3.25</v>
      </c>
      <c r="G403" s="13" t="s">
        <v>21</v>
      </c>
      <c r="H403" s="11" t="n">
        <f aca="false">H402+IF(G403="Win",(F403-1),-1)</f>
        <v>453.52</v>
      </c>
      <c r="I403" s="11" t="n">
        <f aca="false">I402+IF(G403="Win",10*(F403-1),-10)</f>
        <v>3545.2</v>
      </c>
      <c r="J403" s="11" t="n">
        <f aca="false">J402+IF(G403="Win",50*(F403-1),-50)</f>
        <v>17726</v>
      </c>
      <c r="K403" s="11" t="n">
        <f aca="false">K402+IF(G403="Win",100*(F403-1),-100)</f>
        <v>35452</v>
      </c>
      <c r="L403" s="12" t="n">
        <f aca="false">COUNTIF($G$6:G403,"Win")/(COUNTIF($G$6:G403,"Win")+COUNTIF($G$6:G403,"Loss"))</f>
        <v>0.673184357541899</v>
      </c>
    </row>
    <row r="404" customFormat="false" ht="15" hidden="false" customHeight="true" outlineLevel="0" collapsed="false">
      <c r="A404" s="8" t="s">
        <v>319</v>
      </c>
      <c r="B404" s="8" t="s">
        <v>40</v>
      </c>
      <c r="C404" s="9" t="s">
        <v>109</v>
      </c>
      <c r="D404" s="9" t="s">
        <v>69</v>
      </c>
      <c r="E404" s="8" t="s">
        <v>109</v>
      </c>
      <c r="F404" s="8" t="n">
        <v>3.4</v>
      </c>
      <c r="G404" s="13" t="s">
        <v>21</v>
      </c>
      <c r="H404" s="11" t="n">
        <f aca="false">H403+IF(G404="Win",(F404-1),-1)</f>
        <v>455.92</v>
      </c>
      <c r="I404" s="11" t="n">
        <f aca="false">I403+IF(G404="Win",10*(F404-1),-10)</f>
        <v>3569.2</v>
      </c>
      <c r="J404" s="11" t="n">
        <f aca="false">J403+IF(G404="Win",50*(F404-1),-50)</f>
        <v>17846</v>
      </c>
      <c r="K404" s="11" t="n">
        <f aca="false">K403+IF(G404="Win",100*(F404-1),-100)</f>
        <v>35692</v>
      </c>
      <c r="L404" s="12" t="n">
        <f aca="false">COUNTIF($G$6:G404,"Win")/(COUNTIF($G$6:G404,"Win")+COUNTIF($G$6:G404,"Loss"))</f>
        <v>0.674094707520891</v>
      </c>
    </row>
    <row r="405" customFormat="false" ht="15" hidden="false" customHeight="true" outlineLevel="0" collapsed="false">
      <c r="A405" s="8" t="s">
        <v>320</v>
      </c>
      <c r="B405" s="8" t="s">
        <v>33</v>
      </c>
      <c r="C405" s="9" t="s">
        <v>155</v>
      </c>
      <c r="D405" s="9" t="s">
        <v>130</v>
      </c>
      <c r="E405" s="8" t="s">
        <v>130</v>
      </c>
      <c r="F405" s="8" t="n">
        <v>2.57</v>
      </c>
      <c r="G405" s="13" t="s">
        <v>21</v>
      </c>
      <c r="H405" s="11" t="n">
        <f aca="false">H404+IF(G405="Win",(F405-1),-1)</f>
        <v>457.49</v>
      </c>
      <c r="I405" s="11" t="n">
        <f aca="false">I404+IF(G405="Win",10*(F405-1),-10)</f>
        <v>3584.9</v>
      </c>
      <c r="J405" s="11" t="n">
        <f aca="false">J404+IF(G405="Win",50*(F405-1),-50)</f>
        <v>17924.5</v>
      </c>
      <c r="K405" s="11" t="n">
        <f aca="false">K404+IF(G405="Win",100*(F405-1),-100)</f>
        <v>35849</v>
      </c>
      <c r="L405" s="12" t="n">
        <f aca="false">COUNTIF($G$6:G405,"Win")/(COUNTIF($G$6:G405,"Win")+COUNTIF($G$6:G405,"Loss"))</f>
        <v>0.675</v>
      </c>
    </row>
    <row r="406" customFormat="false" ht="15" hidden="false" customHeight="true" outlineLevel="0" collapsed="false">
      <c r="A406" s="8" t="s">
        <v>320</v>
      </c>
      <c r="B406" s="8" t="s">
        <v>22</v>
      </c>
      <c r="C406" s="9" t="s">
        <v>29</v>
      </c>
      <c r="D406" s="9" t="s">
        <v>152</v>
      </c>
      <c r="E406" s="8" t="s">
        <v>29</v>
      </c>
      <c r="F406" s="8" t="n">
        <v>2.45</v>
      </c>
      <c r="G406" s="13" t="s">
        <v>21</v>
      </c>
      <c r="H406" s="11" t="n">
        <f aca="false">H405+IF(G406="Win",(F406-1),-1)</f>
        <v>458.94</v>
      </c>
      <c r="I406" s="11" t="n">
        <f aca="false">I405+IF(G406="Win",10*(F406-1),-10)</f>
        <v>3599.4</v>
      </c>
      <c r="J406" s="11" t="n">
        <f aca="false">J405+IF(G406="Win",50*(F406-1),-50)</f>
        <v>17997</v>
      </c>
      <c r="K406" s="11" t="n">
        <f aca="false">K405+IF(G406="Win",100*(F406-1),-100)</f>
        <v>35994</v>
      </c>
      <c r="L406" s="12" t="n">
        <f aca="false">COUNTIF($G$6:G406,"Win")/(COUNTIF($G$6:G406,"Win")+COUNTIF($G$6:G406,"Loss"))</f>
        <v>0.67590027700831</v>
      </c>
    </row>
    <row r="407" customFormat="false" ht="15" hidden="false" customHeight="true" outlineLevel="0" collapsed="false">
      <c r="A407" s="8" t="s">
        <v>320</v>
      </c>
      <c r="B407" s="8" t="s">
        <v>15</v>
      </c>
      <c r="C407" s="9" t="s">
        <v>163</v>
      </c>
      <c r="D407" s="9" t="s">
        <v>165</v>
      </c>
      <c r="E407" s="8" t="s">
        <v>31</v>
      </c>
      <c r="F407" s="8" t="n">
        <v>3.7</v>
      </c>
      <c r="G407" s="10" t="s">
        <v>18</v>
      </c>
      <c r="H407" s="11" t="n">
        <f aca="false">H406+IF(G407="Win",(F407-1),-1)</f>
        <v>457.94</v>
      </c>
      <c r="I407" s="11" t="n">
        <f aca="false">I406+IF(G407="Win",10*(F407-1),-10)</f>
        <v>3589.4</v>
      </c>
      <c r="J407" s="11" t="n">
        <f aca="false">J406+IF(G407="Win",50*(F407-1),-50)</f>
        <v>17947</v>
      </c>
      <c r="K407" s="11" t="n">
        <f aca="false">K406+IF(G407="Win",100*(F407-1),-100)</f>
        <v>35894</v>
      </c>
      <c r="L407" s="12" t="n">
        <f aca="false">COUNTIF($G$6:G407,"Win")/(COUNTIF($G$6:G407,"Win")+COUNTIF($G$6:G407,"Loss"))</f>
        <v>0.674033149171271</v>
      </c>
    </row>
    <row r="408" customFormat="false" ht="15" hidden="false" customHeight="true" outlineLevel="0" collapsed="false">
      <c r="A408" s="8" t="s">
        <v>321</v>
      </c>
      <c r="B408" s="8" t="s">
        <v>15</v>
      </c>
      <c r="C408" s="9" t="s">
        <v>205</v>
      </c>
      <c r="D408" s="9" t="s">
        <v>89</v>
      </c>
      <c r="E408" s="8" t="s">
        <v>205</v>
      </c>
      <c r="F408" s="8" t="n">
        <v>2.2</v>
      </c>
      <c r="G408" s="13" t="s">
        <v>21</v>
      </c>
      <c r="H408" s="11" t="n">
        <f aca="false">H407+IF(G408="Win",(F408-1),-1)</f>
        <v>459.14</v>
      </c>
      <c r="I408" s="11" t="n">
        <f aca="false">I407+IF(G408="Win",10*(F408-1),-10)</f>
        <v>3601.4</v>
      </c>
      <c r="J408" s="11" t="n">
        <f aca="false">J407+IF(G408="Win",50*(F408-1),-50)</f>
        <v>18007</v>
      </c>
      <c r="K408" s="11" t="n">
        <f aca="false">K407+IF(G408="Win",100*(F408-1),-100)</f>
        <v>36014</v>
      </c>
      <c r="L408" s="12" t="n">
        <f aca="false">COUNTIF($G$6:G408,"Win")/(COUNTIF($G$6:G408,"Win")+COUNTIF($G$6:G408,"Loss"))</f>
        <v>0.674931129476584</v>
      </c>
    </row>
    <row r="409" customFormat="false" ht="15" hidden="false" customHeight="true" outlineLevel="0" collapsed="false">
      <c r="A409" s="8" t="s">
        <v>321</v>
      </c>
      <c r="B409" s="8" t="s">
        <v>33</v>
      </c>
      <c r="C409" s="9" t="s">
        <v>128</v>
      </c>
      <c r="D409" s="9" t="s">
        <v>79</v>
      </c>
      <c r="E409" s="8" t="s">
        <v>128</v>
      </c>
      <c r="F409" s="8" t="n">
        <v>2.2</v>
      </c>
      <c r="G409" s="10" t="s">
        <v>18</v>
      </c>
      <c r="H409" s="11" t="n">
        <f aca="false">H408+IF(G409="Win",(F409-1),-1)</f>
        <v>458.14</v>
      </c>
      <c r="I409" s="11" t="n">
        <f aca="false">I408+IF(G409="Win",10*(F409-1),-10)</f>
        <v>3591.4</v>
      </c>
      <c r="J409" s="11" t="n">
        <f aca="false">J408+IF(G409="Win",50*(F409-1),-50)</f>
        <v>17957</v>
      </c>
      <c r="K409" s="11" t="n">
        <f aca="false">K408+IF(G409="Win",100*(F409-1),-100)</f>
        <v>35914</v>
      </c>
      <c r="L409" s="12" t="n">
        <f aca="false">COUNTIF($G$6:G409,"Win")/(COUNTIF($G$6:G409,"Win")+COUNTIF($G$6:G409,"Loss"))</f>
        <v>0.673076923076923</v>
      </c>
    </row>
    <row r="410" customFormat="false" ht="15" hidden="false" customHeight="true" outlineLevel="0" collapsed="false">
      <c r="A410" s="8" t="s">
        <v>321</v>
      </c>
      <c r="B410" s="8" t="s">
        <v>52</v>
      </c>
      <c r="C410" s="9" t="s">
        <v>74</v>
      </c>
      <c r="D410" s="9" t="s">
        <v>183</v>
      </c>
      <c r="E410" s="8" t="s">
        <v>74</v>
      </c>
      <c r="F410" s="8" t="n">
        <v>1.8</v>
      </c>
      <c r="G410" s="13" t="s">
        <v>21</v>
      </c>
      <c r="H410" s="11" t="n">
        <f aca="false">H409+IF(G410="Win",(F410-1),-1)</f>
        <v>458.94</v>
      </c>
      <c r="I410" s="11" t="n">
        <f aca="false">I409+IF(G410="Win",10*(F410-1),-10)</f>
        <v>3599.4</v>
      </c>
      <c r="J410" s="11" t="n">
        <f aca="false">J409+IF(G410="Win",50*(F410-1),-50)</f>
        <v>17997</v>
      </c>
      <c r="K410" s="11" t="n">
        <f aca="false">K409+IF(G410="Win",100*(F410-1),-100)</f>
        <v>35994</v>
      </c>
      <c r="L410" s="12" t="n">
        <f aca="false">COUNTIF($G$6:G410,"Win")/(COUNTIF($G$6:G410,"Win")+COUNTIF($G$6:G410,"Loss"))</f>
        <v>0.673972602739726</v>
      </c>
    </row>
    <row r="411" customFormat="false" ht="15" hidden="false" customHeight="true" outlineLevel="0" collapsed="false">
      <c r="A411" s="8" t="s">
        <v>322</v>
      </c>
      <c r="B411" s="8" t="s">
        <v>33</v>
      </c>
      <c r="C411" s="9" t="s">
        <v>193</v>
      </c>
      <c r="D411" s="9" t="s">
        <v>44</v>
      </c>
      <c r="E411" s="8" t="s">
        <v>44</v>
      </c>
      <c r="F411" s="8" t="n">
        <v>3.5</v>
      </c>
      <c r="G411" s="13" t="s">
        <v>21</v>
      </c>
      <c r="H411" s="11" t="n">
        <f aca="false">H410+IF(G411="Win",(F411-1),-1)</f>
        <v>461.44</v>
      </c>
      <c r="I411" s="11" t="n">
        <f aca="false">I410+IF(G411="Win",10*(F411-1),-10)</f>
        <v>3624.4</v>
      </c>
      <c r="J411" s="11" t="n">
        <f aca="false">J410+IF(G411="Win",50*(F411-1),-50)</f>
        <v>18122</v>
      </c>
      <c r="K411" s="11" t="n">
        <f aca="false">K410+IF(G411="Win",100*(F411-1),-100)</f>
        <v>36244</v>
      </c>
      <c r="L411" s="12" t="n">
        <f aca="false">COUNTIF($G$6:G411,"Win")/(COUNTIF($G$6:G411,"Win")+COUNTIF($G$6:G411,"Loss"))</f>
        <v>0.674863387978142</v>
      </c>
    </row>
    <row r="412" customFormat="false" ht="15" hidden="false" customHeight="true" outlineLevel="0" collapsed="false">
      <c r="A412" s="8" t="s">
        <v>322</v>
      </c>
      <c r="B412" s="8" t="s">
        <v>33</v>
      </c>
      <c r="C412" s="9" t="s">
        <v>45</v>
      </c>
      <c r="D412" s="9" t="s">
        <v>146</v>
      </c>
      <c r="E412" s="8" t="s">
        <v>146</v>
      </c>
      <c r="F412" s="8" t="n">
        <v>3.4</v>
      </c>
      <c r="G412" s="13" t="s">
        <v>21</v>
      </c>
      <c r="H412" s="11" t="n">
        <f aca="false">H411+IF(G412="Win",(F412-1),-1)</f>
        <v>463.84</v>
      </c>
      <c r="I412" s="11" t="n">
        <f aca="false">I411+IF(G412="Win",10*(F412-1),-10)</f>
        <v>3648.4</v>
      </c>
      <c r="J412" s="11" t="n">
        <f aca="false">J411+IF(G412="Win",50*(F412-1),-50)</f>
        <v>18242</v>
      </c>
      <c r="K412" s="11" t="n">
        <f aca="false">K411+IF(G412="Win",100*(F412-1),-100)</f>
        <v>36484</v>
      </c>
      <c r="L412" s="12" t="n">
        <f aca="false">COUNTIF($G$6:G412,"Win")/(COUNTIF($G$6:G412,"Win")+COUNTIF($G$6:G412,"Loss"))</f>
        <v>0.67574931880109</v>
      </c>
    </row>
    <row r="413" customFormat="false" ht="15" hidden="false" customHeight="true" outlineLevel="0" collapsed="false">
      <c r="A413" s="8" t="s">
        <v>322</v>
      </c>
      <c r="B413" s="8" t="s">
        <v>15</v>
      </c>
      <c r="C413" s="9" t="s">
        <v>165</v>
      </c>
      <c r="D413" s="9" t="s">
        <v>231</v>
      </c>
      <c r="E413" s="8" t="s">
        <v>165</v>
      </c>
      <c r="F413" s="8" t="n">
        <v>3.6</v>
      </c>
      <c r="G413" s="13" t="s">
        <v>21</v>
      </c>
      <c r="H413" s="11" t="n">
        <f aca="false">H412+IF(G413="Win",(F413-1),-1)</f>
        <v>466.44</v>
      </c>
      <c r="I413" s="11" t="n">
        <f aca="false">I412+IF(G413="Win",10*(F413-1),-10)</f>
        <v>3674.4</v>
      </c>
      <c r="J413" s="11" t="n">
        <f aca="false">J412+IF(G413="Win",50*(F413-1),-50)</f>
        <v>18372</v>
      </c>
      <c r="K413" s="11" t="n">
        <f aca="false">K412+IF(G413="Win",100*(F413-1),-100)</f>
        <v>36744</v>
      </c>
      <c r="L413" s="12" t="n">
        <f aca="false">COUNTIF($G$6:G413,"Win")/(COUNTIF($G$6:G413,"Win")+COUNTIF($G$6:G413,"Loss"))</f>
        <v>0.676630434782609</v>
      </c>
    </row>
    <row r="414" customFormat="false" ht="15" hidden="false" customHeight="true" outlineLevel="0" collapsed="false">
      <c r="A414" s="8" t="s">
        <v>323</v>
      </c>
      <c r="B414" s="8" t="s">
        <v>33</v>
      </c>
      <c r="C414" s="9" t="s">
        <v>34</v>
      </c>
      <c r="D414" s="9" t="s">
        <v>155</v>
      </c>
      <c r="E414" s="8" t="s">
        <v>34</v>
      </c>
      <c r="F414" s="8" t="n">
        <v>2.01</v>
      </c>
      <c r="G414" s="13" t="s">
        <v>21</v>
      </c>
      <c r="H414" s="11" t="n">
        <f aca="false">H413+IF(G414="Win",(F414-1),-1)</f>
        <v>467.45</v>
      </c>
      <c r="I414" s="11" t="n">
        <f aca="false">I413+IF(G414="Win",10*(F414-1),-10)</f>
        <v>3684.5</v>
      </c>
      <c r="J414" s="11" t="n">
        <f aca="false">J413+IF(G414="Win",50*(F414-1),-50)</f>
        <v>18422.5</v>
      </c>
      <c r="K414" s="11" t="n">
        <f aca="false">K413+IF(G414="Win",100*(F414-1),-100)</f>
        <v>36845</v>
      </c>
      <c r="L414" s="12" t="n">
        <f aca="false">COUNTIF($G$6:G414,"Win")/(COUNTIF($G$6:G414,"Win")+COUNTIF($G$6:G414,"Loss"))</f>
        <v>0.677506775067751</v>
      </c>
    </row>
    <row r="415" customFormat="false" ht="15" hidden="false" customHeight="true" outlineLevel="0" collapsed="false">
      <c r="A415" s="8" t="s">
        <v>323</v>
      </c>
      <c r="B415" s="8" t="s">
        <v>52</v>
      </c>
      <c r="C415" s="9" t="s">
        <v>217</v>
      </c>
      <c r="D415" s="9" t="s">
        <v>173</v>
      </c>
      <c r="E415" s="8" t="s">
        <v>217</v>
      </c>
      <c r="F415" s="8" t="n">
        <v>2.7</v>
      </c>
      <c r="G415" s="13" t="s">
        <v>21</v>
      </c>
      <c r="H415" s="11" t="n">
        <f aca="false">H414+IF(G415="Win",(F415-1),-1)</f>
        <v>469.15</v>
      </c>
      <c r="I415" s="11" t="n">
        <f aca="false">I414+IF(G415="Win",10*(F415-1),-10)</f>
        <v>3701.5</v>
      </c>
      <c r="J415" s="11" t="n">
        <f aca="false">J414+IF(G415="Win",50*(F415-1),-50)</f>
        <v>18507.5</v>
      </c>
      <c r="K415" s="11" t="n">
        <f aca="false">K414+IF(G415="Win",100*(F415-1),-100)</f>
        <v>37015</v>
      </c>
      <c r="L415" s="12" t="n">
        <f aca="false">COUNTIF($G$6:G415,"Win")/(COUNTIF($G$6:G415,"Win")+COUNTIF($G$6:G415,"Loss"))</f>
        <v>0.678378378378378</v>
      </c>
    </row>
    <row r="416" customFormat="false" ht="15" hidden="false" customHeight="true" outlineLevel="0" collapsed="false">
      <c r="A416" s="8" t="s">
        <v>323</v>
      </c>
      <c r="B416" s="8" t="s">
        <v>52</v>
      </c>
      <c r="C416" s="9" t="s">
        <v>96</v>
      </c>
      <c r="D416" s="9" t="s">
        <v>144</v>
      </c>
      <c r="E416" s="8" t="s">
        <v>96</v>
      </c>
      <c r="F416" s="8" t="n">
        <v>3</v>
      </c>
      <c r="G416" s="13" t="s">
        <v>21</v>
      </c>
      <c r="H416" s="11" t="n">
        <f aca="false">H415+IF(G416="Win",(F416-1),-1)</f>
        <v>471.15</v>
      </c>
      <c r="I416" s="11" t="n">
        <f aca="false">I415+IF(G416="Win",10*(F416-1),-10)</f>
        <v>3721.5</v>
      </c>
      <c r="J416" s="11" t="n">
        <f aca="false">J415+IF(G416="Win",50*(F416-1),-50)</f>
        <v>18607.5</v>
      </c>
      <c r="K416" s="11" t="n">
        <f aca="false">K415+IF(G416="Win",100*(F416-1),-100)</f>
        <v>37215</v>
      </c>
      <c r="L416" s="12" t="n">
        <f aca="false">COUNTIF($G$6:G416,"Win")/(COUNTIF($G$6:G416,"Win")+COUNTIF($G$6:G416,"Loss"))</f>
        <v>0.679245283018868</v>
      </c>
    </row>
    <row r="417" customFormat="false" ht="15" hidden="false" customHeight="true" outlineLevel="0" collapsed="false">
      <c r="A417" s="8" t="s">
        <v>324</v>
      </c>
      <c r="B417" s="8" t="s">
        <v>15</v>
      </c>
      <c r="C417" s="9" t="s">
        <v>158</v>
      </c>
      <c r="D417" s="9" t="s">
        <v>285</v>
      </c>
      <c r="E417" s="8" t="s">
        <v>158</v>
      </c>
      <c r="F417" s="8" t="n">
        <v>2.35</v>
      </c>
      <c r="G417" s="13" t="s">
        <v>21</v>
      </c>
      <c r="H417" s="11" t="n">
        <f aca="false">H416+IF(G417="Win",(F417-1),-1)</f>
        <v>472.5</v>
      </c>
      <c r="I417" s="11" t="n">
        <f aca="false">I416+IF(G417="Win",10*(F417-1),-10)</f>
        <v>3735</v>
      </c>
      <c r="J417" s="11" t="n">
        <f aca="false">J416+IF(G417="Win",50*(F417-1),-50)</f>
        <v>18675</v>
      </c>
      <c r="K417" s="11" t="n">
        <f aca="false">K416+IF(G417="Win",100*(F417-1),-100)</f>
        <v>37350</v>
      </c>
      <c r="L417" s="12" t="n">
        <f aca="false">COUNTIF($G$6:G417,"Win")/(COUNTIF($G$6:G417,"Win")+COUNTIF($G$6:G417,"Loss"))</f>
        <v>0.68010752688172</v>
      </c>
    </row>
    <row r="418" customFormat="false" ht="15" hidden="false" customHeight="true" outlineLevel="0" collapsed="false">
      <c r="A418" s="8" t="s">
        <v>324</v>
      </c>
      <c r="B418" s="8" t="s">
        <v>15</v>
      </c>
      <c r="C418" s="9" t="s">
        <v>88</v>
      </c>
      <c r="D418" s="9" t="s">
        <v>231</v>
      </c>
      <c r="E418" s="8" t="s">
        <v>88</v>
      </c>
      <c r="F418" s="8" t="n">
        <v>3.6</v>
      </c>
      <c r="G418" s="13" t="s">
        <v>21</v>
      </c>
      <c r="H418" s="11" t="n">
        <f aca="false">H417+IF(G418="Win",(F418-1),-1)</f>
        <v>475.1</v>
      </c>
      <c r="I418" s="11" t="n">
        <f aca="false">I417+IF(G418="Win",10*(F418-1),-10)</f>
        <v>3761</v>
      </c>
      <c r="J418" s="11" t="n">
        <f aca="false">J417+IF(G418="Win",50*(F418-1),-50)</f>
        <v>18805</v>
      </c>
      <c r="K418" s="11" t="n">
        <f aca="false">K417+IF(G418="Win",100*(F418-1),-100)</f>
        <v>37610</v>
      </c>
      <c r="L418" s="12" t="n">
        <f aca="false">COUNTIF($G$6:G418,"Win")/(COUNTIF($G$6:G418,"Win")+COUNTIF($G$6:G418,"Loss"))</f>
        <v>0.680965147453083</v>
      </c>
    </row>
    <row r="419" customFormat="false" ht="15" hidden="false" customHeight="true" outlineLevel="0" collapsed="false">
      <c r="A419" s="8" t="s">
        <v>324</v>
      </c>
      <c r="B419" s="8" t="s">
        <v>15</v>
      </c>
      <c r="C419" s="9" t="s">
        <v>204</v>
      </c>
      <c r="D419" s="9" t="s">
        <v>90</v>
      </c>
      <c r="E419" s="8" t="s">
        <v>204</v>
      </c>
      <c r="F419" s="8" t="n">
        <v>2.55</v>
      </c>
      <c r="G419" s="13" t="s">
        <v>21</v>
      </c>
      <c r="H419" s="11" t="n">
        <f aca="false">H418+IF(G419="Win",(F419-1),-1)</f>
        <v>476.65</v>
      </c>
      <c r="I419" s="11" t="n">
        <f aca="false">I418+IF(G419="Win",10*(F419-1),-10)</f>
        <v>3776.5</v>
      </c>
      <c r="J419" s="11" t="n">
        <f aca="false">J418+IF(G419="Win",50*(F419-1),-50)</f>
        <v>18882.5</v>
      </c>
      <c r="K419" s="11" t="n">
        <f aca="false">K418+IF(G419="Win",100*(F419-1),-100)</f>
        <v>37765</v>
      </c>
      <c r="L419" s="12" t="n">
        <f aca="false">COUNTIF($G$6:G419,"Win")/(COUNTIF($G$6:G419,"Win")+COUNTIF($G$6:G419,"Loss"))</f>
        <v>0.681818181818182</v>
      </c>
    </row>
    <row r="420" customFormat="false" ht="15" hidden="false" customHeight="true" outlineLevel="0" collapsed="false">
      <c r="A420" s="8" t="s">
        <v>325</v>
      </c>
      <c r="B420" s="8" t="s">
        <v>22</v>
      </c>
      <c r="C420" s="9" t="s">
        <v>157</v>
      </c>
      <c r="D420" s="9" t="s">
        <v>26</v>
      </c>
      <c r="E420" s="8" t="s">
        <v>26</v>
      </c>
      <c r="F420" s="8" t="n">
        <v>1.86</v>
      </c>
      <c r="G420" s="13" t="s">
        <v>21</v>
      </c>
      <c r="H420" s="11" t="n">
        <f aca="false">H419+IF(G420="Win",(F420-1),-1)</f>
        <v>477.51</v>
      </c>
      <c r="I420" s="11" t="n">
        <f aca="false">I419+IF(G420="Win",10*(F420-1),-10)</f>
        <v>3785.1</v>
      </c>
      <c r="J420" s="11" t="n">
        <f aca="false">J419+IF(G420="Win",50*(F420-1),-50)</f>
        <v>18925.5</v>
      </c>
      <c r="K420" s="11" t="n">
        <f aca="false">K419+IF(G420="Win",100*(F420-1),-100)</f>
        <v>37851</v>
      </c>
      <c r="L420" s="12" t="n">
        <f aca="false">COUNTIF($G$6:G420,"Win")/(COUNTIF($G$6:G420,"Win")+COUNTIF($G$6:G420,"Loss"))</f>
        <v>0.682666666666667</v>
      </c>
    </row>
    <row r="421" customFormat="false" ht="15" hidden="false" customHeight="true" outlineLevel="0" collapsed="false">
      <c r="A421" s="8" t="s">
        <v>326</v>
      </c>
      <c r="B421" s="8" t="s">
        <v>22</v>
      </c>
      <c r="C421" s="9" t="s">
        <v>120</v>
      </c>
      <c r="D421" s="9" t="s">
        <v>29</v>
      </c>
      <c r="E421" s="8" t="s">
        <v>29</v>
      </c>
      <c r="F421" s="8" t="n">
        <v>3.6</v>
      </c>
      <c r="G421" s="13" t="s">
        <v>21</v>
      </c>
      <c r="H421" s="11" t="n">
        <f aca="false">H420+IF(G421="Win",(F421-1),-1)</f>
        <v>480.11</v>
      </c>
      <c r="I421" s="11" t="n">
        <f aca="false">I420+IF(G421="Win",10*(F421-1),-10)</f>
        <v>3811.1</v>
      </c>
      <c r="J421" s="11" t="n">
        <f aca="false">J420+IF(G421="Win",50*(F421-1),-50)</f>
        <v>19055.5</v>
      </c>
      <c r="K421" s="11" t="n">
        <f aca="false">K420+IF(G421="Win",100*(F421-1),-100)</f>
        <v>38111</v>
      </c>
      <c r="L421" s="12" t="n">
        <f aca="false">COUNTIF($G$6:G421,"Win")/(COUNTIF($G$6:G421,"Win")+COUNTIF($G$6:G421,"Loss"))</f>
        <v>0.683510638297872</v>
      </c>
    </row>
    <row r="422" customFormat="false" ht="15" hidden="false" customHeight="true" outlineLevel="0" collapsed="false">
      <c r="A422" s="8" t="s">
        <v>326</v>
      </c>
      <c r="B422" s="8" t="s">
        <v>15</v>
      </c>
      <c r="C422" s="9" t="s">
        <v>163</v>
      </c>
      <c r="D422" s="9" t="s">
        <v>166</v>
      </c>
      <c r="E422" s="8" t="s">
        <v>31</v>
      </c>
      <c r="F422" s="8" t="n">
        <v>3.1</v>
      </c>
      <c r="G422" s="13" t="s">
        <v>21</v>
      </c>
      <c r="H422" s="11" t="n">
        <f aca="false">H421+IF(G422="Win",(F422-1),-1)</f>
        <v>482.21</v>
      </c>
      <c r="I422" s="11" t="n">
        <f aca="false">I421+IF(G422="Win",10*(F422-1),-10)</f>
        <v>3832.1</v>
      </c>
      <c r="J422" s="11" t="n">
        <f aca="false">J421+IF(G422="Win",50*(F422-1),-50)</f>
        <v>19160.5</v>
      </c>
      <c r="K422" s="11" t="n">
        <f aca="false">K421+IF(G422="Win",100*(F422-1),-100)</f>
        <v>38321</v>
      </c>
      <c r="L422" s="12" t="n">
        <f aca="false">COUNTIF($G$6:G422,"Win")/(COUNTIF($G$6:G422,"Win")+COUNTIF($G$6:G422,"Loss"))</f>
        <v>0.684350132625995</v>
      </c>
    </row>
    <row r="423" customFormat="false" ht="15" hidden="false" customHeight="true" outlineLevel="0" collapsed="false">
      <c r="A423" s="8" t="s">
        <v>327</v>
      </c>
      <c r="B423" s="8" t="s">
        <v>33</v>
      </c>
      <c r="C423" s="9" t="s">
        <v>124</v>
      </c>
      <c r="D423" s="9" t="s">
        <v>150</v>
      </c>
      <c r="E423" s="8" t="s">
        <v>31</v>
      </c>
      <c r="F423" s="8" t="n">
        <v>3.25</v>
      </c>
      <c r="G423" s="13" t="s">
        <v>21</v>
      </c>
      <c r="H423" s="11" t="n">
        <f aca="false">H422+IF(G423="Win",(F423-1),-1)</f>
        <v>484.46</v>
      </c>
      <c r="I423" s="11" t="n">
        <f aca="false">I422+IF(G423="Win",10*(F423-1),-10)</f>
        <v>3854.6</v>
      </c>
      <c r="J423" s="11" t="n">
        <f aca="false">J422+IF(G423="Win",50*(F423-1),-50)</f>
        <v>19273</v>
      </c>
      <c r="K423" s="11" t="n">
        <f aca="false">K422+IF(G423="Win",100*(F423-1),-100)</f>
        <v>38546</v>
      </c>
      <c r="L423" s="12" t="n">
        <f aca="false">COUNTIF($G$6:G423,"Win")/(COUNTIF($G$6:G423,"Win")+COUNTIF($G$6:G423,"Loss"))</f>
        <v>0.685185185185185</v>
      </c>
    </row>
    <row r="424" customFormat="false" ht="15" hidden="false" customHeight="true" outlineLevel="0" collapsed="false">
      <c r="A424" s="8" t="s">
        <v>328</v>
      </c>
      <c r="B424" s="8" t="s">
        <v>52</v>
      </c>
      <c r="C424" s="9" t="s">
        <v>144</v>
      </c>
      <c r="D424" s="9" t="s">
        <v>154</v>
      </c>
      <c r="E424" s="8" t="s">
        <v>154</v>
      </c>
      <c r="F424" s="8" t="n">
        <v>3.5</v>
      </c>
      <c r="G424" s="13" t="s">
        <v>21</v>
      </c>
      <c r="H424" s="11" t="n">
        <f aca="false">H423+IF(G424="Win",(F424-1),-1)</f>
        <v>486.96</v>
      </c>
      <c r="I424" s="11" t="n">
        <f aca="false">I423+IF(G424="Win",10*(F424-1),-10)</f>
        <v>3879.6</v>
      </c>
      <c r="J424" s="11" t="n">
        <f aca="false">J423+IF(G424="Win",50*(F424-1),-50)</f>
        <v>19398</v>
      </c>
      <c r="K424" s="11" t="n">
        <f aca="false">K423+IF(G424="Win",100*(F424-1),-100)</f>
        <v>38796</v>
      </c>
      <c r="L424" s="12" t="n">
        <f aca="false">COUNTIF($G$6:G424,"Win")/(COUNTIF($G$6:G424,"Win")+COUNTIF($G$6:G424,"Loss"))</f>
        <v>0.686015831134565</v>
      </c>
    </row>
    <row r="425" customFormat="false" ht="15" hidden="false" customHeight="true" outlineLevel="0" collapsed="false">
      <c r="A425" s="8" t="s">
        <v>328</v>
      </c>
      <c r="B425" s="8" t="s">
        <v>40</v>
      </c>
      <c r="C425" s="9" t="s">
        <v>112</v>
      </c>
      <c r="D425" s="9" t="s">
        <v>113</v>
      </c>
      <c r="E425" s="8" t="s">
        <v>113</v>
      </c>
      <c r="F425" s="8" t="n">
        <v>3.3</v>
      </c>
      <c r="G425" s="13" t="s">
        <v>21</v>
      </c>
      <c r="H425" s="11" t="n">
        <f aca="false">H424+IF(G425="Win",(F425-1),-1)</f>
        <v>489.26</v>
      </c>
      <c r="I425" s="11" t="n">
        <f aca="false">I424+IF(G425="Win",10*(F425-1),-10)</f>
        <v>3902.6</v>
      </c>
      <c r="J425" s="11" t="n">
        <f aca="false">J424+IF(G425="Win",50*(F425-1),-50)</f>
        <v>19513</v>
      </c>
      <c r="K425" s="11" t="n">
        <f aca="false">K424+IF(G425="Win",100*(F425-1),-100)</f>
        <v>39026</v>
      </c>
      <c r="L425" s="12" t="n">
        <f aca="false">COUNTIF($G$6:G425,"Win")/(COUNTIF($G$6:G425,"Win")+COUNTIF($G$6:G425,"Loss"))</f>
        <v>0.686842105263158</v>
      </c>
    </row>
    <row r="426" customFormat="false" ht="15" hidden="false" customHeight="true" outlineLevel="0" collapsed="false">
      <c r="A426" s="8" t="s">
        <v>328</v>
      </c>
      <c r="B426" s="8" t="s">
        <v>52</v>
      </c>
      <c r="C426" s="9" t="s">
        <v>75</v>
      </c>
      <c r="D426" s="9" t="s">
        <v>55</v>
      </c>
      <c r="E426" s="8" t="s">
        <v>55</v>
      </c>
      <c r="F426" s="8" t="n">
        <v>3.2</v>
      </c>
      <c r="G426" s="13" t="s">
        <v>21</v>
      </c>
      <c r="H426" s="11" t="n">
        <f aca="false">H425+IF(G426="Win",(F426-1),-1)</f>
        <v>491.46</v>
      </c>
      <c r="I426" s="11" t="n">
        <f aca="false">I425+IF(G426="Win",10*(F426-1),-10)</f>
        <v>3924.6</v>
      </c>
      <c r="J426" s="11" t="n">
        <f aca="false">J425+IF(G426="Win",50*(F426-1),-50)</f>
        <v>19623</v>
      </c>
      <c r="K426" s="11" t="n">
        <f aca="false">K425+IF(G426="Win",100*(F426-1),-100)</f>
        <v>39246</v>
      </c>
      <c r="L426" s="12" t="n">
        <f aca="false">COUNTIF($G$6:G426,"Win")/(COUNTIF($G$6:G426,"Win")+COUNTIF($G$6:G426,"Loss"))</f>
        <v>0.687664041994751</v>
      </c>
    </row>
    <row r="427" customFormat="false" ht="15" hidden="false" customHeight="true" outlineLevel="0" collapsed="false">
      <c r="A427" s="8" t="s">
        <v>329</v>
      </c>
      <c r="B427" s="8" t="s">
        <v>52</v>
      </c>
      <c r="C427" s="9" t="s">
        <v>94</v>
      </c>
      <c r="D427" s="9" t="s">
        <v>56</v>
      </c>
      <c r="E427" s="8" t="s">
        <v>31</v>
      </c>
      <c r="F427" s="8" t="n">
        <v>3.7</v>
      </c>
      <c r="G427" s="10" t="s">
        <v>18</v>
      </c>
      <c r="H427" s="11" t="n">
        <f aca="false">H426+IF(G427="Win",(F427-1),-1)</f>
        <v>490.46</v>
      </c>
      <c r="I427" s="11" t="n">
        <f aca="false">I426+IF(G427="Win",10*(F427-1),-10)</f>
        <v>3914.6</v>
      </c>
      <c r="J427" s="11" t="n">
        <f aca="false">J426+IF(G427="Win",50*(F427-1),-50)</f>
        <v>19573</v>
      </c>
      <c r="K427" s="11" t="n">
        <f aca="false">K426+IF(G427="Win",100*(F427-1),-100)</f>
        <v>39146</v>
      </c>
      <c r="L427" s="12" t="n">
        <f aca="false">COUNTIF($G$6:G427,"Win")/(COUNTIF($G$6:G427,"Win")+COUNTIF($G$6:G427,"Loss"))</f>
        <v>0.68586387434555</v>
      </c>
    </row>
    <row r="428" customFormat="false" ht="15" hidden="false" customHeight="true" outlineLevel="0" collapsed="false">
      <c r="A428" s="8" t="s">
        <v>329</v>
      </c>
      <c r="B428" s="8" t="s">
        <v>22</v>
      </c>
      <c r="C428" s="9" t="s">
        <v>120</v>
      </c>
      <c r="D428" s="9" t="s">
        <v>223</v>
      </c>
      <c r="E428" s="8" t="s">
        <v>120</v>
      </c>
      <c r="F428" s="8" t="n">
        <v>2.82</v>
      </c>
      <c r="G428" s="10" t="s">
        <v>18</v>
      </c>
      <c r="H428" s="11" t="n">
        <f aca="false">H427+IF(G428="Win",(F428-1),-1)</f>
        <v>489.46</v>
      </c>
      <c r="I428" s="11" t="n">
        <f aca="false">I427+IF(G428="Win",10*(F428-1),-10)</f>
        <v>3904.6</v>
      </c>
      <c r="J428" s="11" t="n">
        <f aca="false">J427+IF(G428="Win",50*(F428-1),-50)</f>
        <v>19523</v>
      </c>
      <c r="K428" s="11" t="n">
        <f aca="false">K427+IF(G428="Win",100*(F428-1),-100)</f>
        <v>39046</v>
      </c>
      <c r="L428" s="12" t="n">
        <f aca="false">COUNTIF($G$6:G428,"Win")/(COUNTIF($G$6:G428,"Win")+COUNTIF($G$6:G428,"Loss"))</f>
        <v>0.684073107049608</v>
      </c>
    </row>
    <row r="429" customFormat="false" ht="15" hidden="false" customHeight="true" outlineLevel="0" collapsed="false">
      <c r="A429" s="8" t="s">
        <v>329</v>
      </c>
      <c r="B429" s="8" t="s">
        <v>52</v>
      </c>
      <c r="C429" s="9" t="s">
        <v>59</v>
      </c>
      <c r="D429" s="9" t="s">
        <v>93</v>
      </c>
      <c r="E429" s="8" t="s">
        <v>59</v>
      </c>
      <c r="F429" s="8" t="n">
        <v>3.1</v>
      </c>
      <c r="G429" s="10" t="s">
        <v>18</v>
      </c>
      <c r="H429" s="11" t="n">
        <f aca="false">H428+IF(G429="Win",(F429-1),-1)</f>
        <v>488.46</v>
      </c>
      <c r="I429" s="11" t="n">
        <f aca="false">I428+IF(G429="Win",10*(F429-1),-10)</f>
        <v>3894.6</v>
      </c>
      <c r="J429" s="11" t="n">
        <f aca="false">J428+IF(G429="Win",50*(F429-1),-50)</f>
        <v>19473</v>
      </c>
      <c r="K429" s="11" t="n">
        <f aca="false">K428+IF(G429="Win",100*(F429-1),-100)</f>
        <v>38946</v>
      </c>
      <c r="L429" s="12" t="n">
        <f aca="false">COUNTIF($G$6:G429,"Win")/(COUNTIF($G$6:G429,"Win")+COUNTIF($G$6:G429,"Loss"))</f>
        <v>0.682291666666667</v>
      </c>
    </row>
    <row r="430" customFormat="false" ht="15" hidden="false" customHeight="true" outlineLevel="0" collapsed="false">
      <c r="A430" s="8" t="s">
        <v>330</v>
      </c>
      <c r="B430" s="8" t="s">
        <v>15</v>
      </c>
      <c r="C430" s="9" t="s">
        <v>158</v>
      </c>
      <c r="D430" s="9" t="s">
        <v>187</v>
      </c>
      <c r="E430" s="8" t="s">
        <v>187</v>
      </c>
      <c r="F430" s="8" t="n">
        <v>3</v>
      </c>
      <c r="G430" s="13" t="s">
        <v>21</v>
      </c>
      <c r="H430" s="11" t="n">
        <f aca="false">H429+IF(G430="Win",(F430-1),-1)</f>
        <v>490.46</v>
      </c>
      <c r="I430" s="11" t="n">
        <f aca="false">I429+IF(G430="Win",10*(F430-1),-10)</f>
        <v>3914.6</v>
      </c>
      <c r="J430" s="11" t="n">
        <f aca="false">J429+IF(G430="Win",50*(F430-1),-50)</f>
        <v>19573</v>
      </c>
      <c r="K430" s="11" t="n">
        <f aca="false">K429+IF(G430="Win",100*(F430-1),-100)</f>
        <v>39146</v>
      </c>
      <c r="L430" s="12" t="n">
        <f aca="false">COUNTIF($G$6:G430,"Win")/(COUNTIF($G$6:G430,"Win")+COUNTIF($G$6:G430,"Loss"))</f>
        <v>0.683116883116883</v>
      </c>
    </row>
    <row r="431" customFormat="false" ht="15" hidden="false" customHeight="true" outlineLevel="0" collapsed="false">
      <c r="A431" s="8" t="s">
        <v>330</v>
      </c>
      <c r="B431" s="8" t="s">
        <v>33</v>
      </c>
      <c r="C431" s="9" t="s">
        <v>177</v>
      </c>
      <c r="D431" s="9" t="s">
        <v>146</v>
      </c>
      <c r="E431" s="8" t="s">
        <v>146</v>
      </c>
      <c r="F431" s="8" t="n">
        <v>3.25</v>
      </c>
      <c r="G431" s="13" t="s">
        <v>21</v>
      </c>
      <c r="H431" s="11" t="n">
        <f aca="false">H430+IF(G431="Win",(F431-1),-1)</f>
        <v>492.71</v>
      </c>
      <c r="I431" s="11" t="n">
        <f aca="false">I430+IF(G431="Win",10*(F431-1),-10)</f>
        <v>3937.1</v>
      </c>
      <c r="J431" s="11" t="n">
        <f aca="false">J430+IF(G431="Win",50*(F431-1),-50)</f>
        <v>19685.5</v>
      </c>
      <c r="K431" s="11" t="n">
        <f aca="false">K430+IF(G431="Win",100*(F431-1),-100)</f>
        <v>39371</v>
      </c>
      <c r="L431" s="12" t="n">
        <f aca="false">COUNTIF($G$6:G431,"Win")/(COUNTIF($G$6:G431,"Win")+COUNTIF($G$6:G431,"Loss"))</f>
        <v>0.683937823834197</v>
      </c>
    </row>
    <row r="432" customFormat="false" ht="15" hidden="false" customHeight="true" outlineLevel="0" collapsed="false">
      <c r="A432" s="8" t="s">
        <v>330</v>
      </c>
      <c r="B432" s="8" t="s">
        <v>33</v>
      </c>
      <c r="C432" s="9" t="s">
        <v>51</v>
      </c>
      <c r="D432" s="9" t="s">
        <v>155</v>
      </c>
      <c r="E432" s="8" t="s">
        <v>155</v>
      </c>
      <c r="F432" s="8" t="n">
        <v>3</v>
      </c>
      <c r="G432" s="13" t="s">
        <v>21</v>
      </c>
      <c r="H432" s="11" t="n">
        <f aca="false">H431+IF(G432="Win",(F432-1),-1)</f>
        <v>494.71</v>
      </c>
      <c r="I432" s="11" t="n">
        <f aca="false">I431+IF(G432="Win",10*(F432-1),-10)</f>
        <v>3957.1</v>
      </c>
      <c r="J432" s="11" t="n">
        <f aca="false">J431+IF(G432="Win",50*(F432-1),-50)</f>
        <v>19785.5</v>
      </c>
      <c r="K432" s="11" t="n">
        <f aca="false">K431+IF(G432="Win",100*(F432-1),-100)</f>
        <v>39571</v>
      </c>
      <c r="L432" s="12" t="n">
        <f aca="false">COUNTIF($G$6:G432,"Win")/(COUNTIF($G$6:G432,"Win")+COUNTIF($G$6:G432,"Loss"))</f>
        <v>0.684754521963824</v>
      </c>
    </row>
    <row r="433" customFormat="false" ht="15" hidden="false" customHeight="true" outlineLevel="0" collapsed="false">
      <c r="A433" s="8" t="s">
        <v>331</v>
      </c>
      <c r="B433" s="8" t="s">
        <v>33</v>
      </c>
      <c r="C433" s="9" t="s">
        <v>34</v>
      </c>
      <c r="D433" s="9" t="s">
        <v>44</v>
      </c>
      <c r="E433" s="8" t="s">
        <v>31</v>
      </c>
      <c r="F433" s="8" t="n">
        <v>3.5</v>
      </c>
      <c r="G433" s="10" t="s">
        <v>18</v>
      </c>
      <c r="H433" s="11" t="n">
        <f aca="false">H432+IF(G433="Win",(F433-1),-1)</f>
        <v>493.71</v>
      </c>
      <c r="I433" s="11" t="n">
        <f aca="false">I432+IF(G433="Win",10*(F433-1),-10)</f>
        <v>3947.1</v>
      </c>
      <c r="J433" s="11" t="n">
        <f aca="false">J432+IF(G433="Win",50*(F433-1),-50)</f>
        <v>19735.5</v>
      </c>
      <c r="K433" s="11" t="n">
        <f aca="false">K432+IF(G433="Win",100*(F433-1),-100)</f>
        <v>39471</v>
      </c>
      <c r="L433" s="12" t="n">
        <f aca="false">COUNTIF($G$6:G433,"Win")/(COUNTIF($G$6:G433,"Win")+COUNTIF($G$6:G433,"Loss"))</f>
        <v>0.68298969072165</v>
      </c>
    </row>
    <row r="434" customFormat="false" ht="15" hidden="false" customHeight="true" outlineLevel="0" collapsed="false">
      <c r="A434" s="8" t="s">
        <v>331</v>
      </c>
      <c r="B434" s="8" t="s">
        <v>33</v>
      </c>
      <c r="C434" s="9" t="s">
        <v>193</v>
      </c>
      <c r="D434" s="9" t="s">
        <v>35</v>
      </c>
      <c r="E434" s="8" t="s">
        <v>31</v>
      </c>
      <c r="F434" s="8" t="n">
        <v>3.6</v>
      </c>
      <c r="G434" s="10" t="s">
        <v>18</v>
      </c>
      <c r="H434" s="11" t="n">
        <f aca="false">H433+IF(G434="Win",(F434-1),-1)</f>
        <v>492.71</v>
      </c>
      <c r="I434" s="11" t="n">
        <f aca="false">I433+IF(G434="Win",10*(F434-1),-10)</f>
        <v>3937.1</v>
      </c>
      <c r="J434" s="11" t="n">
        <f aca="false">J433+IF(G434="Win",50*(F434-1),-50)</f>
        <v>19685.5</v>
      </c>
      <c r="K434" s="11" t="n">
        <f aca="false">K433+IF(G434="Win",100*(F434-1),-100)</f>
        <v>39371</v>
      </c>
      <c r="L434" s="12" t="n">
        <f aca="false">COUNTIF($G$6:G434,"Win")/(COUNTIF($G$6:G434,"Win")+COUNTIF($G$6:G434,"Loss"))</f>
        <v>0.681233933161954</v>
      </c>
    </row>
    <row r="435" customFormat="false" ht="15" hidden="false" customHeight="true" outlineLevel="0" collapsed="false">
      <c r="A435" s="8" t="s">
        <v>331</v>
      </c>
      <c r="B435" s="8" t="s">
        <v>33</v>
      </c>
      <c r="C435" s="9" t="s">
        <v>78</v>
      </c>
      <c r="D435" s="9" t="s">
        <v>124</v>
      </c>
      <c r="E435" s="8" t="s">
        <v>78</v>
      </c>
      <c r="F435" s="8" t="n">
        <v>1.71</v>
      </c>
      <c r="G435" s="10" t="s">
        <v>18</v>
      </c>
      <c r="H435" s="11" t="n">
        <f aca="false">H434+IF(G435="Win",(F435-1),-1)</f>
        <v>491.71</v>
      </c>
      <c r="I435" s="11" t="n">
        <f aca="false">I434+IF(G435="Win",10*(F435-1),-10)</f>
        <v>3927.1</v>
      </c>
      <c r="J435" s="11" t="n">
        <f aca="false">J434+IF(G435="Win",50*(F435-1),-50)</f>
        <v>19635.5</v>
      </c>
      <c r="K435" s="11" t="n">
        <f aca="false">K434+IF(G435="Win",100*(F435-1),-100)</f>
        <v>39271</v>
      </c>
      <c r="L435" s="12" t="n">
        <f aca="false">COUNTIF($G$6:G435,"Win")/(COUNTIF($G$6:G435,"Win")+COUNTIF($G$6:G435,"Loss"))</f>
        <v>0.67948717948718</v>
      </c>
    </row>
    <row r="436" customFormat="false" ht="15" hidden="false" customHeight="true" outlineLevel="0" collapsed="false">
      <c r="A436" s="8" t="s">
        <v>332</v>
      </c>
      <c r="B436" s="8" t="s">
        <v>15</v>
      </c>
      <c r="C436" s="9" t="s">
        <v>19</v>
      </c>
      <c r="D436" s="9" t="s">
        <v>163</v>
      </c>
      <c r="E436" s="8" t="s">
        <v>31</v>
      </c>
      <c r="F436" s="8" t="n">
        <v>3.4</v>
      </c>
      <c r="G436" s="10" t="s">
        <v>18</v>
      </c>
      <c r="H436" s="11" t="n">
        <f aca="false">H435+IF(G436="Win",(F436-1),-1)</f>
        <v>490.71</v>
      </c>
      <c r="I436" s="11" t="n">
        <f aca="false">I435+IF(G436="Win",10*(F436-1),-10)</f>
        <v>3917.1</v>
      </c>
      <c r="J436" s="11" t="n">
        <f aca="false">J435+IF(G436="Win",50*(F436-1),-50)</f>
        <v>19585.5</v>
      </c>
      <c r="K436" s="11" t="n">
        <f aca="false">K435+IF(G436="Win",100*(F436-1),-100)</f>
        <v>39171</v>
      </c>
      <c r="L436" s="12" t="n">
        <f aca="false">COUNTIF($G$6:G436,"Win")/(COUNTIF($G$6:G436,"Win")+COUNTIF($G$6:G436,"Loss"))</f>
        <v>0.677749360613811</v>
      </c>
    </row>
    <row r="437" customFormat="false" ht="15" hidden="false" customHeight="true" outlineLevel="0" collapsed="false">
      <c r="A437" s="8" t="s">
        <v>333</v>
      </c>
      <c r="B437" s="8" t="s">
        <v>33</v>
      </c>
      <c r="C437" s="9" t="s">
        <v>45</v>
      </c>
      <c r="D437" s="9" t="s">
        <v>79</v>
      </c>
      <c r="E437" s="8" t="s">
        <v>79</v>
      </c>
      <c r="F437" s="8" t="n">
        <v>1.71</v>
      </c>
      <c r="G437" s="10" t="s">
        <v>18</v>
      </c>
      <c r="H437" s="11" t="n">
        <f aca="false">H436+IF(G437="Win",(F437-1),-1)</f>
        <v>489.71</v>
      </c>
      <c r="I437" s="11" t="n">
        <f aca="false">I436+IF(G437="Win",10*(F437-1),-10)</f>
        <v>3907.1</v>
      </c>
      <c r="J437" s="11" t="n">
        <f aca="false">J436+IF(G437="Win",50*(F437-1),-50)</f>
        <v>19535.5</v>
      </c>
      <c r="K437" s="11" t="n">
        <f aca="false">K436+IF(G437="Win",100*(F437-1),-100)</f>
        <v>39071</v>
      </c>
      <c r="L437" s="12" t="n">
        <f aca="false">COUNTIF($G$6:G437,"Win")/(COUNTIF($G$6:G437,"Win")+COUNTIF($G$6:G437,"Loss"))</f>
        <v>0.676020408163265</v>
      </c>
    </row>
    <row r="438" customFormat="false" ht="15" hidden="false" customHeight="true" outlineLevel="0" collapsed="false">
      <c r="A438" s="8" t="s">
        <v>334</v>
      </c>
      <c r="B438" s="8" t="s">
        <v>15</v>
      </c>
      <c r="C438" s="9" t="s">
        <v>46</v>
      </c>
      <c r="D438" s="9" t="s">
        <v>161</v>
      </c>
      <c r="E438" s="8" t="s">
        <v>161</v>
      </c>
      <c r="F438" s="8" t="n">
        <v>3.1</v>
      </c>
      <c r="G438" s="13" t="s">
        <v>21</v>
      </c>
      <c r="H438" s="11" t="n">
        <f aca="false">H437+IF(G438="Win",(F438-1),-1)</f>
        <v>491.81</v>
      </c>
      <c r="I438" s="11" t="n">
        <f aca="false">I437+IF(G438="Win",10*(F438-1),-10)</f>
        <v>3928.1</v>
      </c>
      <c r="J438" s="11" t="n">
        <f aca="false">J437+IF(G438="Win",50*(F438-1),-50)</f>
        <v>19640.5</v>
      </c>
      <c r="K438" s="11" t="n">
        <f aca="false">K437+IF(G438="Win",100*(F438-1),-100)</f>
        <v>39281</v>
      </c>
      <c r="L438" s="12" t="n">
        <f aca="false">COUNTIF($G$6:G438,"Win")/(COUNTIF($G$6:G438,"Win")+COUNTIF($G$6:G438,"Loss"))</f>
        <v>0.676844783715013</v>
      </c>
    </row>
    <row r="439" customFormat="false" ht="15" hidden="false" customHeight="true" outlineLevel="0" collapsed="false">
      <c r="A439" s="8" t="s">
        <v>334</v>
      </c>
      <c r="B439" s="8" t="s">
        <v>22</v>
      </c>
      <c r="C439" s="9" t="s">
        <v>222</v>
      </c>
      <c r="D439" s="9" t="s">
        <v>157</v>
      </c>
      <c r="E439" s="8" t="s">
        <v>157</v>
      </c>
      <c r="F439" s="8" t="n">
        <v>3.2</v>
      </c>
      <c r="G439" s="13" t="s">
        <v>21</v>
      </c>
      <c r="H439" s="11" t="n">
        <f aca="false">H438+IF(G439="Win",(F439-1),-1)</f>
        <v>494.01</v>
      </c>
      <c r="I439" s="11" t="n">
        <f aca="false">I438+IF(G439="Win",10*(F439-1),-10)</f>
        <v>3950.1</v>
      </c>
      <c r="J439" s="11" t="n">
        <f aca="false">J438+IF(G439="Win",50*(F439-1),-50)</f>
        <v>19750.5</v>
      </c>
      <c r="K439" s="11" t="n">
        <f aca="false">K438+IF(G439="Win",100*(F439-1),-100)</f>
        <v>39501</v>
      </c>
      <c r="L439" s="12" t="n">
        <f aca="false">COUNTIF($G$6:G439,"Win")/(COUNTIF($G$6:G439,"Win")+COUNTIF($G$6:G439,"Loss"))</f>
        <v>0.677664974619289</v>
      </c>
    </row>
    <row r="440" customFormat="false" ht="15" hidden="false" customHeight="true" outlineLevel="0" collapsed="false">
      <c r="A440" s="8" t="s">
        <v>334</v>
      </c>
      <c r="B440" s="8" t="s">
        <v>33</v>
      </c>
      <c r="C440" s="9" t="s">
        <v>193</v>
      </c>
      <c r="D440" s="9" t="s">
        <v>50</v>
      </c>
      <c r="E440" s="8" t="s">
        <v>193</v>
      </c>
      <c r="F440" s="8" t="n">
        <v>2.82</v>
      </c>
      <c r="G440" s="13" t="s">
        <v>21</v>
      </c>
      <c r="H440" s="11" t="n">
        <f aca="false">H439+IF(G440="Win",(F440-1),-1)</f>
        <v>495.83</v>
      </c>
      <c r="I440" s="11" t="n">
        <f aca="false">I439+IF(G440="Win",10*(F440-1),-10)</f>
        <v>3968.3</v>
      </c>
      <c r="J440" s="11" t="n">
        <f aca="false">J439+IF(G440="Win",50*(F440-1),-50)</f>
        <v>19841.5</v>
      </c>
      <c r="K440" s="11" t="n">
        <f aca="false">K439+IF(G440="Win",100*(F440-1),-100)</f>
        <v>39683</v>
      </c>
      <c r="L440" s="12" t="n">
        <f aca="false">COUNTIF($G$6:G440,"Win")/(COUNTIF($G$6:G440,"Win")+COUNTIF($G$6:G440,"Loss"))</f>
        <v>0.678481012658228</v>
      </c>
    </row>
    <row r="441" customFormat="false" ht="15" hidden="false" customHeight="true" outlineLevel="0" collapsed="false">
      <c r="A441" s="8" t="s">
        <v>335</v>
      </c>
      <c r="B441" s="8" t="s">
        <v>33</v>
      </c>
      <c r="C441" s="9" t="s">
        <v>150</v>
      </c>
      <c r="D441" s="9" t="s">
        <v>155</v>
      </c>
      <c r="E441" s="8" t="s">
        <v>155</v>
      </c>
      <c r="F441" s="8" t="n">
        <v>3.1</v>
      </c>
      <c r="G441" s="10" t="s">
        <v>18</v>
      </c>
      <c r="H441" s="11" t="n">
        <f aca="false">H440+IF(G441="Win",(F441-1),-1)</f>
        <v>494.83</v>
      </c>
      <c r="I441" s="11" t="n">
        <f aca="false">I440+IF(G441="Win",10*(F441-1),-10)</f>
        <v>3958.3</v>
      </c>
      <c r="J441" s="11" t="n">
        <f aca="false">J440+IF(G441="Win",50*(F441-1),-50)</f>
        <v>19791.5</v>
      </c>
      <c r="K441" s="11" t="n">
        <f aca="false">K440+IF(G441="Win",100*(F441-1),-100)</f>
        <v>39583</v>
      </c>
      <c r="L441" s="12" t="n">
        <f aca="false">COUNTIF($G$6:G441,"Win")/(COUNTIF($G$6:G441,"Win")+COUNTIF($G$6:G441,"Loss"))</f>
        <v>0.676767676767677</v>
      </c>
    </row>
    <row r="442" customFormat="false" ht="15" hidden="false" customHeight="true" outlineLevel="0" collapsed="false">
      <c r="A442" s="8" t="s">
        <v>336</v>
      </c>
      <c r="B442" s="8" t="s">
        <v>22</v>
      </c>
      <c r="C442" s="9" t="s">
        <v>120</v>
      </c>
      <c r="D442" s="9" t="s">
        <v>188</v>
      </c>
      <c r="E442" s="8" t="s">
        <v>31</v>
      </c>
      <c r="F442" s="8" t="n">
        <v>3.25</v>
      </c>
      <c r="G442" s="13" t="s">
        <v>21</v>
      </c>
      <c r="H442" s="11" t="n">
        <f aca="false">H441+IF(G442="Win",(F442-1),-1)</f>
        <v>497.08</v>
      </c>
      <c r="I442" s="11" t="n">
        <f aca="false">I441+IF(G442="Win",10*(F442-1),-10)</f>
        <v>3980.8</v>
      </c>
      <c r="J442" s="11" t="n">
        <f aca="false">J441+IF(G442="Win",50*(F442-1),-50)</f>
        <v>19904</v>
      </c>
      <c r="K442" s="11" t="n">
        <f aca="false">K441+IF(G442="Win",100*(F442-1),-100)</f>
        <v>39808</v>
      </c>
      <c r="L442" s="12" t="n">
        <f aca="false">COUNTIF($G$6:G442,"Win")/(COUNTIF($G$6:G442,"Win")+COUNTIF($G$6:G442,"Loss"))</f>
        <v>0.677581863979849</v>
      </c>
    </row>
    <row r="443" customFormat="false" ht="15" hidden="false" customHeight="true" outlineLevel="0" collapsed="false">
      <c r="A443" s="8" t="s">
        <v>336</v>
      </c>
      <c r="B443" s="8" t="s">
        <v>33</v>
      </c>
      <c r="C443" s="9" t="s">
        <v>130</v>
      </c>
      <c r="D443" s="9" t="s">
        <v>35</v>
      </c>
      <c r="E443" s="8" t="s">
        <v>130</v>
      </c>
      <c r="F443" s="8" t="n">
        <v>2.1</v>
      </c>
      <c r="G443" s="10" t="s">
        <v>18</v>
      </c>
      <c r="H443" s="11" t="n">
        <f aca="false">H442+IF(G443="Win",(F443-1),-1)</f>
        <v>496.08</v>
      </c>
      <c r="I443" s="11" t="n">
        <f aca="false">I442+IF(G443="Win",10*(F443-1),-10)</f>
        <v>3970.8</v>
      </c>
      <c r="J443" s="11" t="n">
        <f aca="false">J442+IF(G443="Win",50*(F443-1),-50)</f>
        <v>19854</v>
      </c>
      <c r="K443" s="11" t="n">
        <f aca="false">K442+IF(G443="Win",100*(F443-1),-100)</f>
        <v>39708</v>
      </c>
      <c r="L443" s="12" t="n">
        <f aca="false">COUNTIF($G$6:G443,"Win")/(COUNTIF($G$6:G443,"Win")+COUNTIF($G$6:G443,"Loss"))</f>
        <v>0.675879396984925</v>
      </c>
    </row>
    <row r="444" customFormat="false" ht="15" hidden="false" customHeight="true" outlineLevel="0" collapsed="false">
      <c r="A444" s="8" t="s">
        <v>336</v>
      </c>
      <c r="B444" s="8" t="s">
        <v>22</v>
      </c>
      <c r="C444" s="9" t="s">
        <v>164</v>
      </c>
      <c r="D444" s="9" t="s">
        <v>24</v>
      </c>
      <c r="E444" s="8" t="s">
        <v>164</v>
      </c>
      <c r="F444" s="8" t="n">
        <v>2.82</v>
      </c>
      <c r="G444" s="10" t="s">
        <v>18</v>
      </c>
      <c r="H444" s="11" t="n">
        <f aca="false">H443+IF(G444="Win",(F444-1),-1)</f>
        <v>495.08</v>
      </c>
      <c r="I444" s="11" t="n">
        <f aca="false">I443+IF(G444="Win",10*(F444-1),-10)</f>
        <v>3960.8</v>
      </c>
      <c r="J444" s="11" t="n">
        <f aca="false">J443+IF(G444="Win",50*(F444-1),-50)</f>
        <v>19804</v>
      </c>
      <c r="K444" s="11" t="n">
        <f aca="false">K443+IF(G444="Win",100*(F444-1),-100)</f>
        <v>39608</v>
      </c>
      <c r="L444" s="12" t="n">
        <f aca="false">COUNTIF($G$6:G444,"Win")/(COUNTIF($G$6:G444,"Win")+COUNTIF($G$6:G444,"Loss"))</f>
        <v>0.674185463659148</v>
      </c>
    </row>
    <row r="445" customFormat="false" ht="19.5" hidden="false" customHeight="true" outlineLevel="0" collapsed="false">
      <c r="A445" s="14" t="s">
        <v>337</v>
      </c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customFormat="false" ht="15" hidden="false" customHeight="true" outlineLevel="0" collapsed="false">
      <c r="A446" s="15" t="s">
        <v>98</v>
      </c>
      <c r="B446" s="15"/>
      <c r="C446" s="16" t="n">
        <f aca="false">COUNTA(A397:A444)</f>
        <v>48</v>
      </c>
      <c r="D446" s="17" t="s">
        <v>99</v>
      </c>
      <c r="E446" s="16" t="n">
        <f aca="false">COUNTIF(G397:G444,"Win")</f>
        <v>33</v>
      </c>
      <c r="F446" s="17" t="s">
        <v>100</v>
      </c>
      <c r="G446" s="16" t="n">
        <f aca="false">COUNTIF(G397:G444,"Loss")</f>
        <v>15</v>
      </c>
      <c r="H446" s="17" t="s">
        <v>101</v>
      </c>
      <c r="I446" s="18" t="n">
        <f aca="false">E446/C446</f>
        <v>0.6875</v>
      </c>
      <c r="J446" s="17"/>
      <c r="K446" s="19"/>
      <c r="L446" s="17"/>
    </row>
    <row r="447" customFormat="false" ht="15" hidden="false" customHeight="true" outlineLevel="0" collapsed="false">
      <c r="A447" s="15" t="s">
        <v>102</v>
      </c>
      <c r="B447" s="15"/>
      <c r="C447" s="20" t="n">
        <f aca="false">H444-H391</f>
        <v>51.0100000000001</v>
      </c>
      <c r="D447" s="17" t="s">
        <v>103</v>
      </c>
      <c r="E447" s="20" t="n">
        <f aca="false">H444</f>
        <v>495.08</v>
      </c>
      <c r="F447" s="17" t="s">
        <v>104</v>
      </c>
      <c r="G447" s="20" t="n">
        <f aca="false">I444</f>
        <v>3960.8</v>
      </c>
      <c r="H447" s="17" t="s">
        <v>105</v>
      </c>
      <c r="I447" s="20" t="n">
        <f aca="false">J444</f>
        <v>19804</v>
      </c>
      <c r="J447" s="17" t="s">
        <v>106</v>
      </c>
      <c r="K447" s="20" t="n">
        <f aca="false">K444</f>
        <v>39608</v>
      </c>
      <c r="L447" s="17"/>
    </row>
    <row r="448" customFormat="false" ht="15" hidden="false" customHeight="true" outlineLevel="0" collapsed="false">
      <c r="A448" s="15" t="s">
        <v>107</v>
      </c>
      <c r="B448" s="15"/>
      <c r="C448" s="15"/>
      <c r="D448" s="21" t="n">
        <f aca="false">L444</f>
        <v>0.674185463659148</v>
      </c>
      <c r="E448" s="19"/>
      <c r="F448" s="17"/>
      <c r="G448" s="19"/>
      <c r="H448" s="17"/>
      <c r="I448" s="19"/>
      <c r="J448" s="17"/>
      <c r="K448" s="19"/>
      <c r="L448" s="17"/>
    </row>
    <row r="450" customFormat="false" ht="15" hidden="false" customHeight="true" outlineLevel="0" collapsed="false">
      <c r="A450" s="8" t="s">
        <v>338</v>
      </c>
      <c r="B450" s="8" t="s">
        <v>22</v>
      </c>
      <c r="C450" s="9" t="s">
        <v>196</v>
      </c>
      <c r="D450" s="9" t="s">
        <v>39</v>
      </c>
      <c r="E450" s="8" t="s">
        <v>39</v>
      </c>
      <c r="F450" s="8" t="n">
        <v>3</v>
      </c>
      <c r="G450" s="13" t="s">
        <v>21</v>
      </c>
      <c r="H450" s="11" t="n">
        <f aca="false">H444+IF(G450="Win",(F450-1),-1)</f>
        <v>497.08</v>
      </c>
      <c r="I450" s="11" t="n">
        <f aca="false">I444+IF(G450="Win",10*(F450-1),-10)</f>
        <v>3980.8</v>
      </c>
      <c r="J450" s="11" t="n">
        <f aca="false">J444+IF(G450="Win",50*(F450-1),-50)</f>
        <v>19904</v>
      </c>
      <c r="K450" s="11" t="n">
        <f aca="false">K444+IF(G450="Win",100*(F450-1),-100)</f>
        <v>39808</v>
      </c>
      <c r="L450" s="12" t="n">
        <f aca="false">COUNTIF($G$6:G450,"Win")/(COUNTIF($G$6:G450,"Win")+COUNTIF($G$6:G450,"Loss"))</f>
        <v>0.675</v>
      </c>
    </row>
    <row r="451" customFormat="false" ht="15" hidden="false" customHeight="true" outlineLevel="0" collapsed="false">
      <c r="A451" s="8" t="s">
        <v>338</v>
      </c>
      <c r="B451" s="8" t="s">
        <v>22</v>
      </c>
      <c r="C451" s="9" t="s">
        <v>188</v>
      </c>
      <c r="D451" s="9" t="s">
        <v>30</v>
      </c>
      <c r="E451" s="8" t="s">
        <v>188</v>
      </c>
      <c r="F451" s="8" t="n">
        <v>3.6</v>
      </c>
      <c r="G451" s="13" t="s">
        <v>21</v>
      </c>
      <c r="H451" s="11" t="n">
        <f aca="false">H450+IF(G451="Win",(F451-1),-1)</f>
        <v>499.68</v>
      </c>
      <c r="I451" s="11" t="n">
        <f aca="false">I450+IF(G451="Win",10*(F451-1),-10)</f>
        <v>4006.8</v>
      </c>
      <c r="J451" s="11" t="n">
        <f aca="false">J450+IF(G451="Win",50*(F451-1),-50)</f>
        <v>20034</v>
      </c>
      <c r="K451" s="11" t="n">
        <f aca="false">K450+IF(G451="Win",100*(F451-1),-100)</f>
        <v>40068</v>
      </c>
      <c r="L451" s="12" t="n">
        <f aca="false">COUNTIF($G$6:G451,"Win")/(COUNTIF($G$6:G451,"Win")+COUNTIF($G$6:G451,"Loss"))</f>
        <v>0.675810473815461</v>
      </c>
    </row>
    <row r="452" customFormat="false" ht="15" hidden="false" customHeight="true" outlineLevel="0" collapsed="false">
      <c r="A452" s="8" t="s">
        <v>338</v>
      </c>
      <c r="B452" s="8" t="s">
        <v>33</v>
      </c>
      <c r="C452" s="9" t="s">
        <v>124</v>
      </c>
      <c r="D452" s="9" t="s">
        <v>45</v>
      </c>
      <c r="E452" s="8" t="s">
        <v>45</v>
      </c>
      <c r="F452" s="8" t="n">
        <v>3.2</v>
      </c>
      <c r="G452" s="13" t="s">
        <v>21</v>
      </c>
      <c r="H452" s="11" t="n">
        <f aca="false">H451+IF(G452="Win",(F452-1),-1)</f>
        <v>501.88</v>
      </c>
      <c r="I452" s="11" t="n">
        <f aca="false">I451+IF(G452="Win",10*(F452-1),-10)</f>
        <v>4028.8</v>
      </c>
      <c r="J452" s="11" t="n">
        <f aca="false">J451+IF(G452="Win",50*(F452-1),-50)</f>
        <v>20144</v>
      </c>
      <c r="K452" s="11" t="n">
        <f aca="false">K451+IF(G452="Win",100*(F452-1),-100)</f>
        <v>40288</v>
      </c>
      <c r="L452" s="12" t="n">
        <f aca="false">COUNTIF($G$6:G452,"Win")/(COUNTIF($G$6:G452,"Win")+COUNTIF($G$6:G452,"Loss"))</f>
        <v>0.676616915422886</v>
      </c>
    </row>
    <row r="453" customFormat="false" ht="15" hidden="false" customHeight="true" outlineLevel="0" collapsed="false">
      <c r="A453" s="8" t="s">
        <v>339</v>
      </c>
      <c r="B453" s="8" t="s">
        <v>40</v>
      </c>
      <c r="C453" s="9" t="s">
        <v>202</v>
      </c>
      <c r="D453" s="9" t="s">
        <v>42</v>
      </c>
      <c r="E453" s="8" t="s">
        <v>202</v>
      </c>
      <c r="F453" s="8" t="n">
        <v>1.75</v>
      </c>
      <c r="G453" s="13" t="s">
        <v>21</v>
      </c>
      <c r="H453" s="11" t="n">
        <f aca="false">H452+IF(G453="Win",(F453-1),-1)</f>
        <v>502.63</v>
      </c>
      <c r="I453" s="11" t="n">
        <f aca="false">I452+IF(G453="Win",10*(F453-1),-10)</f>
        <v>4036.3</v>
      </c>
      <c r="J453" s="11" t="n">
        <f aca="false">J452+IF(G453="Win",50*(F453-1),-50)</f>
        <v>20181.5</v>
      </c>
      <c r="K453" s="11" t="n">
        <f aca="false">K452+IF(G453="Win",100*(F453-1),-100)</f>
        <v>40363</v>
      </c>
      <c r="L453" s="12" t="n">
        <f aca="false">COUNTIF($G$6:G453,"Win")/(COUNTIF($G$6:G453,"Win")+COUNTIF($G$6:G453,"Loss"))</f>
        <v>0.67741935483871</v>
      </c>
    </row>
    <row r="454" customFormat="false" ht="15" hidden="false" customHeight="true" outlineLevel="0" collapsed="false">
      <c r="A454" s="8" t="s">
        <v>339</v>
      </c>
      <c r="B454" s="8" t="s">
        <v>40</v>
      </c>
      <c r="C454" s="9" t="s">
        <v>114</v>
      </c>
      <c r="D454" s="9" t="s">
        <v>69</v>
      </c>
      <c r="E454" s="8" t="s">
        <v>114</v>
      </c>
      <c r="F454" s="8" t="n">
        <v>2.31</v>
      </c>
      <c r="G454" s="10" t="s">
        <v>18</v>
      </c>
      <c r="H454" s="11" t="n">
        <f aca="false">H453+IF(G454="Win",(F454-1),-1)</f>
        <v>501.63</v>
      </c>
      <c r="I454" s="11" t="n">
        <f aca="false">I453+IF(G454="Win",10*(F454-1),-10)</f>
        <v>4026.3</v>
      </c>
      <c r="J454" s="11" t="n">
        <f aca="false">J453+IF(G454="Win",50*(F454-1),-50)</f>
        <v>20131.5</v>
      </c>
      <c r="K454" s="11" t="n">
        <f aca="false">K453+IF(G454="Win",100*(F454-1),-100)</f>
        <v>40263</v>
      </c>
      <c r="L454" s="12" t="n">
        <f aca="false">COUNTIF($G$6:G454,"Win")/(COUNTIF($G$6:G454,"Win")+COUNTIF($G$6:G454,"Loss"))</f>
        <v>0.675742574257426</v>
      </c>
    </row>
    <row r="455" customFormat="false" ht="15" hidden="false" customHeight="true" outlineLevel="0" collapsed="false">
      <c r="A455" s="8" t="s">
        <v>339</v>
      </c>
      <c r="B455" s="8" t="s">
        <v>52</v>
      </c>
      <c r="C455" s="9" t="s">
        <v>55</v>
      </c>
      <c r="D455" s="9" t="s">
        <v>93</v>
      </c>
      <c r="E455" s="8" t="s">
        <v>55</v>
      </c>
      <c r="F455" s="8" t="n">
        <v>2.3</v>
      </c>
      <c r="G455" s="13" t="s">
        <v>21</v>
      </c>
      <c r="H455" s="11" t="n">
        <f aca="false">H454+IF(G455="Win",(F455-1),-1)</f>
        <v>502.93</v>
      </c>
      <c r="I455" s="11" t="n">
        <f aca="false">I454+IF(G455="Win",10*(F455-1),-10)</f>
        <v>4039.3</v>
      </c>
      <c r="J455" s="11" t="n">
        <f aca="false">J454+IF(G455="Win",50*(F455-1),-50)</f>
        <v>20196.5</v>
      </c>
      <c r="K455" s="11" t="n">
        <f aca="false">K454+IF(G455="Win",100*(F455-1),-100)</f>
        <v>40393</v>
      </c>
      <c r="L455" s="12" t="n">
        <f aca="false">COUNTIF($G$6:G455,"Win")/(COUNTIF($G$6:G455,"Win")+COUNTIF($G$6:G455,"Loss"))</f>
        <v>0.676543209876543</v>
      </c>
    </row>
    <row r="456" customFormat="false" ht="15" hidden="false" customHeight="true" outlineLevel="0" collapsed="false">
      <c r="A456" s="8" t="s">
        <v>340</v>
      </c>
      <c r="B456" s="8" t="s">
        <v>52</v>
      </c>
      <c r="C456" s="9" t="s">
        <v>75</v>
      </c>
      <c r="D456" s="9" t="s">
        <v>53</v>
      </c>
      <c r="E456" s="8" t="s">
        <v>75</v>
      </c>
      <c r="F456" s="8" t="n">
        <v>1.7</v>
      </c>
      <c r="G456" s="10" t="s">
        <v>18</v>
      </c>
      <c r="H456" s="11" t="n">
        <f aca="false">H455+IF(G456="Win",(F456-1),-1)</f>
        <v>501.93</v>
      </c>
      <c r="I456" s="11" t="n">
        <f aca="false">I455+IF(G456="Win",10*(F456-1),-10)</f>
        <v>4029.3</v>
      </c>
      <c r="J456" s="11" t="n">
        <f aca="false">J455+IF(G456="Win",50*(F456-1),-50)</f>
        <v>20146.5</v>
      </c>
      <c r="K456" s="11" t="n">
        <f aca="false">K455+IF(G456="Win",100*(F456-1),-100)</f>
        <v>40293</v>
      </c>
      <c r="L456" s="12" t="n">
        <f aca="false">COUNTIF($G$6:G456,"Win")/(COUNTIF($G$6:G456,"Win")+COUNTIF($G$6:G456,"Loss"))</f>
        <v>0.67487684729064</v>
      </c>
    </row>
    <row r="457" customFormat="false" ht="15" hidden="false" customHeight="true" outlineLevel="0" collapsed="false">
      <c r="A457" s="8" t="s">
        <v>341</v>
      </c>
      <c r="B457" s="8" t="s">
        <v>33</v>
      </c>
      <c r="C457" s="9" t="s">
        <v>50</v>
      </c>
      <c r="D457" s="9" t="s">
        <v>79</v>
      </c>
      <c r="E457" s="8" t="s">
        <v>31</v>
      </c>
      <c r="F457" s="8" t="n">
        <v>3.22</v>
      </c>
      <c r="G457" s="13" t="s">
        <v>21</v>
      </c>
      <c r="H457" s="11" t="n">
        <f aca="false">H456+IF(G457="Win",(F457-1),-1)</f>
        <v>504.15</v>
      </c>
      <c r="I457" s="11" t="n">
        <f aca="false">I456+IF(G457="Win",10*(F457-1),-10)</f>
        <v>4051.5</v>
      </c>
      <c r="J457" s="11" t="n">
        <f aca="false">J456+IF(G457="Win",50*(F457-1),-50)</f>
        <v>20257.5</v>
      </c>
      <c r="K457" s="11" t="n">
        <f aca="false">K456+IF(G457="Win",100*(F457-1),-100)</f>
        <v>40515</v>
      </c>
      <c r="L457" s="12" t="n">
        <f aca="false">COUNTIF($G$6:G457,"Win")/(COUNTIF($G$6:G457,"Win")+COUNTIF($G$6:G457,"Loss"))</f>
        <v>0.675675675675676</v>
      </c>
    </row>
    <row r="458" customFormat="false" ht="15" hidden="false" customHeight="true" outlineLevel="0" collapsed="false">
      <c r="A458" s="8" t="s">
        <v>342</v>
      </c>
      <c r="B458" s="8" t="s">
        <v>22</v>
      </c>
      <c r="C458" s="9" t="s">
        <v>27</v>
      </c>
      <c r="D458" s="9" t="s">
        <v>61</v>
      </c>
      <c r="E458" s="8" t="s">
        <v>27</v>
      </c>
      <c r="F458" s="8" t="n">
        <v>1.81</v>
      </c>
      <c r="G458" s="13" t="s">
        <v>21</v>
      </c>
      <c r="H458" s="11" t="n">
        <f aca="false">H457+IF(G458="Win",(F458-1),-1)</f>
        <v>504.96</v>
      </c>
      <c r="I458" s="11" t="n">
        <f aca="false">I457+IF(G458="Win",10*(F458-1),-10)</f>
        <v>4059.6</v>
      </c>
      <c r="J458" s="11" t="n">
        <f aca="false">J457+IF(G458="Win",50*(F458-1),-50)</f>
        <v>20298</v>
      </c>
      <c r="K458" s="11" t="n">
        <f aca="false">K457+IF(G458="Win",100*(F458-1),-100)</f>
        <v>40596</v>
      </c>
      <c r="L458" s="12" t="n">
        <f aca="false">COUNTIF($G$6:G458,"Win")/(COUNTIF($G$6:G458,"Win")+COUNTIF($G$6:G458,"Loss"))</f>
        <v>0.676470588235294</v>
      </c>
    </row>
    <row r="459" customFormat="false" ht="15" hidden="false" customHeight="true" outlineLevel="0" collapsed="false">
      <c r="A459" s="8" t="s">
        <v>342</v>
      </c>
      <c r="B459" s="8" t="s">
        <v>33</v>
      </c>
      <c r="C459" s="9" t="s">
        <v>127</v>
      </c>
      <c r="D459" s="9" t="s">
        <v>130</v>
      </c>
      <c r="E459" s="8" t="s">
        <v>127</v>
      </c>
      <c r="F459" s="8" t="n">
        <v>2.07</v>
      </c>
      <c r="G459" s="10" t="s">
        <v>18</v>
      </c>
      <c r="H459" s="11" t="n">
        <f aca="false">H458+IF(G459="Win",(F459-1),-1)</f>
        <v>503.96</v>
      </c>
      <c r="I459" s="11" t="n">
        <f aca="false">I458+IF(G459="Win",10*(F459-1),-10)</f>
        <v>4049.6</v>
      </c>
      <c r="J459" s="11" t="n">
        <f aca="false">J458+IF(G459="Win",50*(F459-1),-50)</f>
        <v>20248</v>
      </c>
      <c r="K459" s="11" t="n">
        <f aca="false">K458+IF(G459="Win",100*(F459-1),-100)</f>
        <v>40496</v>
      </c>
      <c r="L459" s="12" t="n">
        <f aca="false">COUNTIF($G$6:G459,"Win")/(COUNTIF($G$6:G459,"Win")+COUNTIF($G$6:G459,"Loss"))</f>
        <v>0.67481662591687</v>
      </c>
    </row>
    <row r="460" customFormat="false" ht="15" hidden="false" customHeight="true" outlineLevel="0" collapsed="false">
      <c r="A460" s="8" t="s">
        <v>342</v>
      </c>
      <c r="B460" s="8" t="s">
        <v>22</v>
      </c>
      <c r="C460" s="9" t="s">
        <v>64</v>
      </c>
      <c r="D460" s="9" t="s">
        <v>26</v>
      </c>
      <c r="E460" s="8" t="s">
        <v>26</v>
      </c>
      <c r="F460" s="8" t="n">
        <v>2.74</v>
      </c>
      <c r="G460" s="13" t="s">
        <v>21</v>
      </c>
      <c r="H460" s="11" t="n">
        <f aca="false">H459+IF(G460="Win",(F460-1),-1)</f>
        <v>505.7</v>
      </c>
      <c r="I460" s="11" t="n">
        <f aca="false">I459+IF(G460="Win",10*(F460-1),-10)</f>
        <v>4067</v>
      </c>
      <c r="J460" s="11" t="n">
        <f aca="false">J459+IF(G460="Win",50*(F460-1),-50)</f>
        <v>20335</v>
      </c>
      <c r="K460" s="11" t="n">
        <f aca="false">K459+IF(G460="Win",100*(F460-1),-100)</f>
        <v>40670</v>
      </c>
      <c r="L460" s="12" t="n">
        <f aca="false">COUNTIF($G$6:G460,"Win")/(COUNTIF($G$6:G460,"Win")+COUNTIF($G$6:G460,"Loss"))</f>
        <v>0.675609756097561</v>
      </c>
    </row>
    <row r="461" customFormat="false" ht="15" hidden="false" customHeight="true" outlineLevel="0" collapsed="false">
      <c r="A461" s="8" t="s">
        <v>343</v>
      </c>
      <c r="B461" s="8" t="s">
        <v>15</v>
      </c>
      <c r="C461" s="9" t="s">
        <v>90</v>
      </c>
      <c r="D461" s="9" t="s">
        <v>19</v>
      </c>
      <c r="E461" s="8" t="s">
        <v>19</v>
      </c>
      <c r="F461" s="8" t="n">
        <v>3.04</v>
      </c>
      <c r="G461" s="13" t="s">
        <v>21</v>
      </c>
      <c r="H461" s="11" t="n">
        <f aca="false">H460+IF(G461="Win",(F461-1),-1)</f>
        <v>507.74</v>
      </c>
      <c r="I461" s="11" t="n">
        <f aca="false">I460+IF(G461="Win",10*(F461-1),-10)</f>
        <v>4087.4</v>
      </c>
      <c r="J461" s="11" t="n">
        <f aca="false">J460+IF(G461="Win",50*(F461-1),-50)</f>
        <v>20437</v>
      </c>
      <c r="K461" s="11" t="n">
        <f aca="false">K460+IF(G461="Win",100*(F461-1),-100)</f>
        <v>40874</v>
      </c>
      <c r="L461" s="12" t="n">
        <f aca="false">COUNTIF($G$6:G461,"Win")/(COUNTIF($G$6:G461,"Win")+COUNTIF($G$6:G461,"Loss"))</f>
        <v>0.67639902676399</v>
      </c>
    </row>
    <row r="462" customFormat="false" ht="15" hidden="false" customHeight="true" outlineLevel="0" collapsed="false">
      <c r="A462" s="8" t="s">
        <v>343</v>
      </c>
      <c r="B462" s="8" t="s">
        <v>15</v>
      </c>
      <c r="C462" s="9" t="s">
        <v>204</v>
      </c>
      <c r="D462" s="9" t="s">
        <v>37</v>
      </c>
      <c r="E462" s="8" t="s">
        <v>37</v>
      </c>
      <c r="F462" s="8" t="n">
        <v>3.34</v>
      </c>
      <c r="G462" s="13" t="s">
        <v>21</v>
      </c>
      <c r="H462" s="11" t="n">
        <f aca="false">H461+IF(G462="Win",(F462-1),-1)</f>
        <v>510.08</v>
      </c>
      <c r="I462" s="11" t="n">
        <f aca="false">I461+IF(G462="Win",10*(F462-1),-10)</f>
        <v>4110.8</v>
      </c>
      <c r="J462" s="11" t="n">
        <f aca="false">J461+IF(G462="Win",50*(F462-1),-50)</f>
        <v>20554</v>
      </c>
      <c r="K462" s="11" t="n">
        <f aca="false">K461+IF(G462="Win",100*(F462-1),-100)</f>
        <v>41108</v>
      </c>
      <c r="L462" s="12" t="n">
        <f aca="false">COUNTIF($G$6:G462,"Win")/(COUNTIF($G$6:G462,"Win")+COUNTIF($G$6:G462,"Loss"))</f>
        <v>0.677184466019418</v>
      </c>
    </row>
    <row r="463" customFormat="false" ht="15" hidden="false" customHeight="true" outlineLevel="0" collapsed="false">
      <c r="A463" s="8" t="s">
        <v>343</v>
      </c>
      <c r="B463" s="8" t="s">
        <v>40</v>
      </c>
      <c r="C463" s="9" t="s">
        <v>69</v>
      </c>
      <c r="D463" s="9" t="s">
        <v>202</v>
      </c>
      <c r="E463" s="8" t="s">
        <v>202</v>
      </c>
      <c r="F463" s="8" t="n">
        <v>2.22</v>
      </c>
      <c r="G463" s="10" t="s">
        <v>18</v>
      </c>
      <c r="H463" s="11" t="n">
        <f aca="false">H462+IF(G463="Win",(F463-1),-1)</f>
        <v>509.08</v>
      </c>
      <c r="I463" s="11" t="n">
        <f aca="false">I462+IF(G463="Win",10*(F463-1),-10)</f>
        <v>4100.8</v>
      </c>
      <c r="J463" s="11" t="n">
        <f aca="false">J462+IF(G463="Win",50*(F463-1),-50)</f>
        <v>20504</v>
      </c>
      <c r="K463" s="11" t="n">
        <f aca="false">K462+IF(G463="Win",100*(F463-1),-100)</f>
        <v>41008</v>
      </c>
      <c r="L463" s="12" t="n">
        <f aca="false">COUNTIF($G$6:G463,"Win")/(COUNTIF($G$6:G463,"Win")+COUNTIF($G$6:G463,"Loss"))</f>
        <v>0.675544794188862</v>
      </c>
    </row>
    <row r="464" customFormat="false" ht="15" hidden="false" customHeight="true" outlineLevel="0" collapsed="false">
      <c r="A464" s="8" t="s">
        <v>344</v>
      </c>
      <c r="B464" s="8" t="s">
        <v>33</v>
      </c>
      <c r="C464" s="9" t="s">
        <v>79</v>
      </c>
      <c r="D464" s="9" t="s">
        <v>50</v>
      </c>
      <c r="E464" s="8" t="s">
        <v>79</v>
      </c>
      <c r="F464" s="8" t="n">
        <v>1.8</v>
      </c>
      <c r="G464" s="10" t="s">
        <v>18</v>
      </c>
      <c r="H464" s="11" t="n">
        <f aca="false">H463+IF(G464="Win",(F464-1),-1)</f>
        <v>508.08</v>
      </c>
      <c r="I464" s="11" t="n">
        <f aca="false">I463+IF(G464="Win",10*(F464-1),-10)</f>
        <v>4090.8</v>
      </c>
      <c r="J464" s="11" t="n">
        <f aca="false">J463+IF(G464="Win",50*(F464-1),-50)</f>
        <v>20454</v>
      </c>
      <c r="K464" s="11" t="n">
        <f aca="false">K463+IF(G464="Win",100*(F464-1),-100)</f>
        <v>40908</v>
      </c>
      <c r="L464" s="12" t="n">
        <f aca="false">COUNTIF($G$6:G464,"Win")/(COUNTIF($G$6:G464,"Win")+COUNTIF($G$6:G464,"Loss"))</f>
        <v>0.673913043478261</v>
      </c>
    </row>
    <row r="465" customFormat="false" ht="15" hidden="false" customHeight="true" outlineLevel="0" collapsed="false">
      <c r="A465" s="8" t="s">
        <v>344</v>
      </c>
      <c r="B465" s="8" t="s">
        <v>52</v>
      </c>
      <c r="C465" s="9" t="s">
        <v>173</v>
      </c>
      <c r="D465" s="9" t="s">
        <v>58</v>
      </c>
      <c r="E465" s="8" t="s">
        <v>173</v>
      </c>
      <c r="F465" s="8" t="n">
        <v>1.83</v>
      </c>
      <c r="G465" s="10" t="s">
        <v>18</v>
      </c>
      <c r="H465" s="11" t="n">
        <f aca="false">H464+IF(G465="Win",(F465-1),-1)</f>
        <v>507.08</v>
      </c>
      <c r="I465" s="11" t="n">
        <f aca="false">I464+IF(G465="Win",10*(F465-1),-10)</f>
        <v>4080.8</v>
      </c>
      <c r="J465" s="11" t="n">
        <f aca="false">J464+IF(G465="Win",50*(F465-1),-50)</f>
        <v>20404</v>
      </c>
      <c r="K465" s="11" t="n">
        <f aca="false">K464+IF(G465="Win",100*(F465-1),-100)</f>
        <v>40808</v>
      </c>
      <c r="L465" s="12" t="n">
        <f aca="false">COUNTIF($G$6:G465,"Win")/(COUNTIF($G$6:G465,"Win")+COUNTIF($G$6:G465,"Loss"))</f>
        <v>0.672289156626506</v>
      </c>
    </row>
    <row r="466" customFormat="false" ht="15" hidden="false" customHeight="true" outlineLevel="0" collapsed="false">
      <c r="A466" s="8" t="s">
        <v>345</v>
      </c>
      <c r="B466" s="8" t="s">
        <v>33</v>
      </c>
      <c r="C466" s="9" t="s">
        <v>130</v>
      </c>
      <c r="D466" s="9" t="s">
        <v>127</v>
      </c>
      <c r="E466" s="8" t="s">
        <v>127</v>
      </c>
      <c r="F466" s="8" t="n">
        <v>2.81</v>
      </c>
      <c r="G466" s="10" t="s">
        <v>18</v>
      </c>
      <c r="H466" s="11" t="n">
        <f aca="false">H465+IF(G466="Win",(F466-1),-1)</f>
        <v>506.08</v>
      </c>
      <c r="I466" s="11" t="n">
        <f aca="false">I465+IF(G466="Win",10*(F466-1),-10)</f>
        <v>4070.8</v>
      </c>
      <c r="J466" s="11" t="n">
        <f aca="false">J465+IF(G466="Win",50*(F466-1),-50)</f>
        <v>20354</v>
      </c>
      <c r="K466" s="11" t="n">
        <f aca="false">K465+IF(G466="Win",100*(F466-1),-100)</f>
        <v>40708</v>
      </c>
      <c r="L466" s="12" t="n">
        <f aca="false">COUNTIF($G$6:G466,"Win")/(COUNTIF($G$6:G466,"Win")+COUNTIF($G$6:G466,"Loss"))</f>
        <v>0.670673076923077</v>
      </c>
    </row>
    <row r="467" customFormat="false" ht="15" hidden="false" customHeight="true" outlineLevel="0" collapsed="false">
      <c r="A467" s="8" t="s">
        <v>346</v>
      </c>
      <c r="B467" s="8" t="s">
        <v>22</v>
      </c>
      <c r="C467" s="9" t="s">
        <v>26</v>
      </c>
      <c r="D467" s="9" t="s">
        <v>64</v>
      </c>
      <c r="E467" s="8" t="s">
        <v>26</v>
      </c>
      <c r="F467" s="8" t="n">
        <v>1.96</v>
      </c>
      <c r="G467" s="13" t="s">
        <v>21</v>
      </c>
      <c r="H467" s="11" t="n">
        <f aca="false">H466+IF(G467="Win",(F467-1),-1)</f>
        <v>507.04</v>
      </c>
      <c r="I467" s="11" t="n">
        <f aca="false">I466+IF(G467="Win",10*(F467-1),-10)</f>
        <v>4080.4</v>
      </c>
      <c r="J467" s="11" t="n">
        <f aca="false">J466+IF(G467="Win",50*(F467-1),-50)</f>
        <v>20402</v>
      </c>
      <c r="K467" s="11" t="n">
        <f aca="false">K466+IF(G467="Win",100*(F467-1),-100)</f>
        <v>40804</v>
      </c>
      <c r="L467" s="12" t="n">
        <f aca="false">COUNTIF($G$6:G467,"Win")/(COUNTIF($G$6:G467,"Win")+COUNTIF($G$6:G467,"Loss"))</f>
        <v>0.671462829736211</v>
      </c>
    </row>
    <row r="468" customFormat="false" ht="15" hidden="false" customHeight="true" outlineLevel="0" collapsed="false">
      <c r="A468" s="8" t="s">
        <v>347</v>
      </c>
      <c r="B468" s="8" t="s">
        <v>22</v>
      </c>
      <c r="C468" s="9" t="s">
        <v>61</v>
      </c>
      <c r="D468" s="9" t="s">
        <v>27</v>
      </c>
      <c r="E468" s="8" t="s">
        <v>27</v>
      </c>
      <c r="F468" s="8" t="n">
        <v>2.75</v>
      </c>
      <c r="G468" s="13" t="s">
        <v>21</v>
      </c>
      <c r="H468" s="11" t="n">
        <f aca="false">H467+IF(G468="Win",(F468-1),-1)</f>
        <v>508.79</v>
      </c>
      <c r="I468" s="11" t="n">
        <f aca="false">I467+IF(G468="Win",10*(F468-1),-10)</f>
        <v>4097.9</v>
      </c>
      <c r="J468" s="11" t="n">
        <f aca="false">J467+IF(G468="Win",50*(F468-1),-50)</f>
        <v>20489.5</v>
      </c>
      <c r="K468" s="11" t="n">
        <f aca="false">K467+IF(G468="Win",100*(F468-1),-100)</f>
        <v>40979</v>
      </c>
      <c r="L468" s="12" t="n">
        <f aca="false">COUNTIF($G$6:G468,"Win")/(COUNTIF($G$6:G468,"Win")+COUNTIF($G$6:G468,"Loss"))</f>
        <v>0.672248803827751</v>
      </c>
    </row>
    <row r="469" customFormat="false" ht="15" hidden="false" customHeight="true" outlineLevel="0" collapsed="false">
      <c r="A469" s="8" t="s">
        <v>348</v>
      </c>
      <c r="B469" s="8" t="s">
        <v>52</v>
      </c>
      <c r="C469" s="9" t="s">
        <v>95</v>
      </c>
      <c r="D469" s="9" t="s">
        <v>93</v>
      </c>
      <c r="E469" s="8" t="s">
        <v>95</v>
      </c>
      <c r="F469" s="8" t="n">
        <v>2.75</v>
      </c>
      <c r="G469" s="13" t="s">
        <v>21</v>
      </c>
      <c r="H469" s="11" t="n">
        <f aca="false">H468+IF(G469="Win",(F469-1),-1)</f>
        <v>510.54</v>
      </c>
      <c r="I469" s="11" t="n">
        <f aca="false">I468+IF(G469="Win",10*(F469-1),-10)</f>
        <v>4115.4</v>
      </c>
      <c r="J469" s="11" t="n">
        <f aca="false">J468+IF(G469="Win",50*(F469-1),-50)</f>
        <v>20577</v>
      </c>
      <c r="K469" s="11" t="n">
        <f aca="false">K468+IF(G469="Win",100*(F469-1),-100)</f>
        <v>41154</v>
      </c>
      <c r="L469" s="12" t="n">
        <f aca="false">COUNTIF($G$6:G469,"Win")/(COUNTIF($G$6:G469,"Win")+COUNTIF($G$6:G469,"Loss"))</f>
        <v>0.673031026252983</v>
      </c>
    </row>
    <row r="470" customFormat="false" ht="15" hidden="false" customHeight="true" outlineLevel="0" collapsed="false">
      <c r="A470" s="8" t="s">
        <v>348</v>
      </c>
      <c r="B470" s="8" t="s">
        <v>15</v>
      </c>
      <c r="C470" s="9" t="s">
        <v>37</v>
      </c>
      <c r="D470" s="9" t="s">
        <v>204</v>
      </c>
      <c r="E470" s="8" t="s">
        <v>31</v>
      </c>
      <c r="F470" s="8" t="n">
        <v>3.16</v>
      </c>
      <c r="G470" s="13" t="s">
        <v>21</v>
      </c>
      <c r="H470" s="11" t="n">
        <f aca="false">H469+IF(G470="Win",(F470-1),-1)</f>
        <v>512.7</v>
      </c>
      <c r="I470" s="11" t="n">
        <f aca="false">I469+IF(G470="Win",10*(F470-1),-10)</f>
        <v>4137</v>
      </c>
      <c r="J470" s="11" t="n">
        <f aca="false">J469+IF(G470="Win",50*(F470-1),-50)</f>
        <v>20685</v>
      </c>
      <c r="K470" s="11" t="n">
        <f aca="false">K469+IF(G470="Win",100*(F470-1),-100)</f>
        <v>41370</v>
      </c>
      <c r="L470" s="12" t="n">
        <f aca="false">COUNTIF($G$6:G470,"Win")/(COUNTIF($G$6:G470,"Win")+COUNTIF($G$6:G470,"Loss"))</f>
        <v>0.673809523809524</v>
      </c>
    </row>
    <row r="471" customFormat="false" ht="15" hidden="false" customHeight="true" outlineLevel="0" collapsed="false">
      <c r="A471" s="8" t="s">
        <v>349</v>
      </c>
      <c r="B471" s="8" t="s">
        <v>52</v>
      </c>
      <c r="C471" s="9" t="s">
        <v>144</v>
      </c>
      <c r="D471" s="9" t="s">
        <v>74</v>
      </c>
      <c r="E471" s="8" t="s">
        <v>144</v>
      </c>
      <c r="F471" s="8" t="n">
        <v>2.1</v>
      </c>
      <c r="G471" s="13" t="s">
        <v>21</v>
      </c>
      <c r="H471" s="11" t="n">
        <f aca="false">H470+IF(G471="Win",(F471-1),-1)</f>
        <v>513.8</v>
      </c>
      <c r="I471" s="11" t="n">
        <f aca="false">I470+IF(G471="Win",10*(F471-1),-10)</f>
        <v>4148</v>
      </c>
      <c r="J471" s="11" t="n">
        <f aca="false">J470+IF(G471="Win",50*(F471-1),-50)</f>
        <v>20740</v>
      </c>
      <c r="K471" s="11" t="n">
        <f aca="false">K470+IF(G471="Win",100*(F471-1),-100)</f>
        <v>41480</v>
      </c>
      <c r="L471" s="12" t="n">
        <f aca="false">COUNTIF($G$6:G471,"Win")/(COUNTIF($G$6:G471,"Win")+COUNTIF($G$6:G471,"Loss"))</f>
        <v>0.67458432304038</v>
      </c>
    </row>
    <row r="472" customFormat="false" ht="15" hidden="false" customHeight="true" outlineLevel="0" collapsed="false">
      <c r="A472" s="8" t="s">
        <v>349</v>
      </c>
      <c r="B472" s="8" t="s">
        <v>52</v>
      </c>
      <c r="C472" s="9" t="s">
        <v>58</v>
      </c>
      <c r="D472" s="9" t="s">
        <v>81</v>
      </c>
      <c r="E472" s="8" t="s">
        <v>58</v>
      </c>
      <c r="F472" s="8" t="n">
        <v>3.2</v>
      </c>
      <c r="G472" s="13" t="s">
        <v>21</v>
      </c>
      <c r="H472" s="11" t="n">
        <f aca="false">H471+IF(G472="Win",(F472-1),-1)</f>
        <v>516</v>
      </c>
      <c r="I472" s="11" t="n">
        <f aca="false">I471+IF(G472="Win",10*(F472-1),-10)</f>
        <v>4170</v>
      </c>
      <c r="J472" s="11" t="n">
        <f aca="false">J471+IF(G472="Win",50*(F472-1),-50)</f>
        <v>20850</v>
      </c>
      <c r="K472" s="11" t="n">
        <f aca="false">K471+IF(G472="Win",100*(F472-1),-100)</f>
        <v>41700</v>
      </c>
      <c r="L472" s="12" t="n">
        <f aca="false">COUNTIF($G$6:G472,"Win")/(COUNTIF($G$6:G472,"Win")+COUNTIF($G$6:G472,"Loss"))</f>
        <v>0.675355450236967</v>
      </c>
    </row>
    <row r="473" customFormat="false" ht="15" hidden="false" customHeight="true" outlineLevel="0" collapsed="false">
      <c r="A473" s="8" t="s">
        <v>349</v>
      </c>
      <c r="B473" s="8" t="s">
        <v>52</v>
      </c>
      <c r="C473" s="9" t="s">
        <v>59</v>
      </c>
      <c r="D473" s="9" t="s">
        <v>217</v>
      </c>
      <c r="E473" s="8" t="s">
        <v>59</v>
      </c>
      <c r="F473" s="8" t="n">
        <v>1.8</v>
      </c>
      <c r="G473" s="10" t="s">
        <v>18</v>
      </c>
      <c r="H473" s="11" t="n">
        <f aca="false">H472+IF(G473="Win",(F473-1),-1)</f>
        <v>515</v>
      </c>
      <c r="I473" s="11" t="n">
        <f aca="false">I472+IF(G473="Win",10*(F473-1),-10)</f>
        <v>4160</v>
      </c>
      <c r="J473" s="11" t="n">
        <f aca="false">J472+IF(G473="Win",50*(F473-1),-50)</f>
        <v>20800</v>
      </c>
      <c r="K473" s="11" t="n">
        <f aca="false">K472+IF(G473="Win",100*(F473-1),-100)</f>
        <v>41600</v>
      </c>
      <c r="L473" s="12" t="n">
        <f aca="false">COUNTIF($G$6:G473,"Win")/(COUNTIF($G$6:G473,"Win")+COUNTIF($G$6:G473,"Loss"))</f>
        <v>0.673758865248227</v>
      </c>
    </row>
    <row r="474" customFormat="false" ht="15" hidden="false" customHeight="true" outlineLevel="0" collapsed="false">
      <c r="A474" s="8" t="s">
        <v>350</v>
      </c>
      <c r="B474" s="8" t="s">
        <v>52</v>
      </c>
      <c r="C474" s="9" t="s">
        <v>75</v>
      </c>
      <c r="D474" s="9" t="s">
        <v>173</v>
      </c>
      <c r="E474" s="8" t="s">
        <v>75</v>
      </c>
      <c r="F474" s="8" t="n">
        <v>1.91</v>
      </c>
      <c r="G474" s="13" t="s">
        <v>21</v>
      </c>
      <c r="H474" s="11" t="n">
        <f aca="false">H473+IF(G474="Win",(F474-1),-1)</f>
        <v>515.91</v>
      </c>
      <c r="I474" s="11" t="n">
        <f aca="false">I473+IF(G474="Win",10*(F474-1),-10)</f>
        <v>4169.1</v>
      </c>
      <c r="J474" s="11" t="n">
        <f aca="false">J473+IF(G474="Win",50*(F474-1),-50)</f>
        <v>20845.5</v>
      </c>
      <c r="K474" s="11" t="n">
        <f aca="false">K473+IF(G474="Win",100*(F474-1),-100)</f>
        <v>41691</v>
      </c>
      <c r="L474" s="12" t="n">
        <f aca="false">COUNTIF($G$6:G474,"Win")/(COUNTIF($G$6:G474,"Win")+COUNTIF($G$6:G474,"Loss"))</f>
        <v>0.674528301886793</v>
      </c>
    </row>
    <row r="475" customFormat="false" ht="15" hidden="false" customHeight="true" outlineLevel="0" collapsed="false">
      <c r="A475" s="8" t="s">
        <v>351</v>
      </c>
      <c r="B475" s="8" t="s">
        <v>33</v>
      </c>
      <c r="C475" s="9" t="s">
        <v>50</v>
      </c>
      <c r="D475" s="9" t="s">
        <v>127</v>
      </c>
      <c r="E475" s="8" t="s">
        <v>127</v>
      </c>
      <c r="F475" s="8" t="n">
        <v>1.86</v>
      </c>
      <c r="G475" s="10" t="s">
        <v>18</v>
      </c>
      <c r="H475" s="11" t="n">
        <f aca="false">H474+IF(G475="Win",(F475-1),-1)</f>
        <v>514.91</v>
      </c>
      <c r="I475" s="11" t="n">
        <f aca="false">I474+IF(G475="Win",10*(F475-1),-10)</f>
        <v>4159.1</v>
      </c>
      <c r="J475" s="11" t="n">
        <f aca="false">J474+IF(G475="Win",50*(F475-1),-50)</f>
        <v>20795.5</v>
      </c>
      <c r="K475" s="11" t="n">
        <f aca="false">K474+IF(G475="Win",100*(F475-1),-100)</f>
        <v>41591</v>
      </c>
      <c r="L475" s="12" t="n">
        <f aca="false">COUNTIF($G$6:G475,"Win")/(COUNTIF($G$6:G475,"Win")+COUNTIF($G$6:G475,"Loss"))</f>
        <v>0.672941176470588</v>
      </c>
    </row>
    <row r="476" customFormat="false" ht="15" hidden="false" customHeight="true" outlineLevel="0" collapsed="false">
      <c r="A476" s="8" t="s">
        <v>352</v>
      </c>
      <c r="B476" s="8" t="s">
        <v>22</v>
      </c>
      <c r="C476" s="9" t="s">
        <v>27</v>
      </c>
      <c r="D476" s="9" t="s">
        <v>26</v>
      </c>
      <c r="E476" s="8" t="s">
        <v>27</v>
      </c>
      <c r="F476" s="8" t="n">
        <v>2.57</v>
      </c>
      <c r="G476" s="13" t="s">
        <v>21</v>
      </c>
      <c r="H476" s="11" t="n">
        <f aca="false">H475+IF(G476="Win",(F476-1),-1)</f>
        <v>516.48</v>
      </c>
      <c r="I476" s="11" t="n">
        <f aca="false">I475+IF(G476="Win",10*(F476-1),-10)</f>
        <v>4174.8</v>
      </c>
      <c r="J476" s="11" t="n">
        <f aca="false">J475+IF(G476="Win",50*(F476-1),-50)</f>
        <v>20874</v>
      </c>
      <c r="K476" s="11" t="n">
        <f aca="false">K475+IF(G476="Win",100*(F476-1),-100)</f>
        <v>41748</v>
      </c>
      <c r="L476" s="12" t="n">
        <f aca="false">COUNTIF($G$6:G476,"Win")/(COUNTIF($G$6:G476,"Win")+COUNTIF($G$6:G476,"Loss"))</f>
        <v>0.673708920187793</v>
      </c>
    </row>
    <row r="477" customFormat="false" ht="15" hidden="false" customHeight="true" outlineLevel="0" collapsed="false">
      <c r="A477" s="8" t="s">
        <v>352</v>
      </c>
      <c r="B477" s="8" t="s">
        <v>52</v>
      </c>
      <c r="C477" s="9" t="s">
        <v>217</v>
      </c>
      <c r="D477" s="9" t="s">
        <v>75</v>
      </c>
      <c r="E477" s="8" t="s">
        <v>217</v>
      </c>
      <c r="F477" s="8" t="n">
        <v>3.6</v>
      </c>
      <c r="G477" s="13" t="s">
        <v>21</v>
      </c>
      <c r="H477" s="11" t="n">
        <f aca="false">H476+IF(G477="Win",(F477-1),-1)</f>
        <v>519.08</v>
      </c>
      <c r="I477" s="11" t="n">
        <f aca="false">I476+IF(G477="Win",10*(F477-1),-10)</f>
        <v>4200.8</v>
      </c>
      <c r="J477" s="11" t="n">
        <f aca="false">J476+IF(G477="Win",50*(F477-1),-50)</f>
        <v>21004</v>
      </c>
      <c r="K477" s="11" t="n">
        <f aca="false">K476+IF(G477="Win",100*(F477-1),-100)</f>
        <v>42008</v>
      </c>
      <c r="L477" s="12" t="n">
        <f aca="false">COUNTIF($G$6:G477,"Win")/(COUNTIF($G$6:G477,"Win")+COUNTIF($G$6:G477,"Loss"))</f>
        <v>0.674473067915691</v>
      </c>
    </row>
    <row r="478" customFormat="false" ht="15" hidden="false" customHeight="true" outlineLevel="0" collapsed="false">
      <c r="A478" s="8" t="s">
        <v>352</v>
      </c>
      <c r="B478" s="8" t="s">
        <v>52</v>
      </c>
      <c r="C478" s="9" t="s">
        <v>81</v>
      </c>
      <c r="D478" s="9" t="s">
        <v>55</v>
      </c>
      <c r="E478" s="8" t="s">
        <v>55</v>
      </c>
      <c r="F478" s="8" t="n">
        <v>3.6</v>
      </c>
      <c r="G478" s="13" t="s">
        <v>21</v>
      </c>
      <c r="H478" s="11" t="n">
        <f aca="false">H477+IF(G478="Win",(F478-1),-1)</f>
        <v>521.68</v>
      </c>
      <c r="I478" s="11" t="n">
        <f aca="false">I477+IF(G478="Win",10*(F478-1),-10)</f>
        <v>4226.8</v>
      </c>
      <c r="J478" s="11" t="n">
        <f aca="false">J477+IF(G478="Win",50*(F478-1),-50)</f>
        <v>21134</v>
      </c>
      <c r="K478" s="11" t="n">
        <f aca="false">K477+IF(G478="Win",100*(F478-1),-100)</f>
        <v>42268</v>
      </c>
      <c r="L478" s="12" t="n">
        <f aca="false">COUNTIF($G$6:G478,"Win")/(COUNTIF($G$6:G478,"Win")+COUNTIF($G$6:G478,"Loss"))</f>
        <v>0.675233644859813</v>
      </c>
    </row>
    <row r="479" customFormat="false" ht="15" hidden="false" customHeight="true" outlineLevel="0" collapsed="false">
      <c r="A479" s="8" t="s">
        <v>353</v>
      </c>
      <c r="B479" s="8" t="s">
        <v>15</v>
      </c>
      <c r="C479" s="9" t="s">
        <v>37</v>
      </c>
      <c r="D479" s="9" t="s">
        <v>19</v>
      </c>
      <c r="E479" s="8" t="s">
        <v>37</v>
      </c>
      <c r="F479" s="8" t="n">
        <v>3.06</v>
      </c>
      <c r="G479" s="13" t="s">
        <v>21</v>
      </c>
      <c r="H479" s="11" t="n">
        <f aca="false">H478+IF(G479="Win",(F479-1),-1)</f>
        <v>523.74</v>
      </c>
      <c r="I479" s="11" t="n">
        <f aca="false">I478+IF(G479="Win",10*(F479-1),-10)</f>
        <v>4247.4</v>
      </c>
      <c r="J479" s="11" t="n">
        <f aca="false">J478+IF(G479="Win",50*(F479-1),-50)</f>
        <v>21237</v>
      </c>
      <c r="K479" s="11" t="n">
        <f aca="false">K478+IF(G479="Win",100*(F479-1),-100)</f>
        <v>42474</v>
      </c>
      <c r="L479" s="12" t="n">
        <f aca="false">COUNTIF($G$6:G479,"Win")/(COUNTIF($G$6:G479,"Win")+COUNTIF($G$6:G479,"Loss"))</f>
        <v>0.675990675990676</v>
      </c>
    </row>
    <row r="480" customFormat="false" ht="19.5" hidden="false" customHeight="true" outlineLevel="0" collapsed="false">
      <c r="A480" s="14" t="s">
        <v>354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</row>
    <row r="481" customFormat="false" ht="15" hidden="false" customHeight="true" outlineLevel="0" collapsed="false">
      <c r="A481" s="15" t="s">
        <v>98</v>
      </c>
      <c r="B481" s="15"/>
      <c r="C481" s="16" t="n">
        <f aca="false">COUNTA(A450:A479)</f>
        <v>30</v>
      </c>
      <c r="D481" s="17" t="s">
        <v>99</v>
      </c>
      <c r="E481" s="16" t="n">
        <f aca="false">COUNTIF(G450:G479,"Win")</f>
        <v>21</v>
      </c>
      <c r="F481" s="17" t="s">
        <v>100</v>
      </c>
      <c r="G481" s="16" t="n">
        <f aca="false">COUNTIF(G450:G479,"Loss")</f>
        <v>9</v>
      </c>
      <c r="H481" s="17" t="s">
        <v>101</v>
      </c>
      <c r="I481" s="18" t="n">
        <f aca="false">E481/C481</f>
        <v>0.7</v>
      </c>
      <c r="J481" s="17"/>
      <c r="K481" s="19"/>
      <c r="L481" s="17"/>
    </row>
    <row r="482" customFormat="false" ht="15" hidden="false" customHeight="true" outlineLevel="0" collapsed="false">
      <c r="A482" s="15" t="s">
        <v>102</v>
      </c>
      <c r="B482" s="15"/>
      <c r="C482" s="20" t="n">
        <f aca="false">H479-H444</f>
        <v>28.6600000000001</v>
      </c>
      <c r="D482" s="17" t="s">
        <v>103</v>
      </c>
      <c r="E482" s="20" t="n">
        <f aca="false">H479</f>
        <v>523.74</v>
      </c>
      <c r="F482" s="17" t="s">
        <v>104</v>
      </c>
      <c r="G482" s="20" t="n">
        <f aca="false">I479</f>
        <v>4247.4</v>
      </c>
      <c r="H482" s="17" t="s">
        <v>105</v>
      </c>
      <c r="I482" s="20" t="n">
        <f aca="false">J479</f>
        <v>21237</v>
      </c>
      <c r="J482" s="17" t="s">
        <v>106</v>
      </c>
      <c r="K482" s="20" t="n">
        <f aca="false">K479</f>
        <v>42474</v>
      </c>
      <c r="L482" s="17"/>
    </row>
    <row r="483" customFormat="false" ht="15" hidden="false" customHeight="true" outlineLevel="0" collapsed="false">
      <c r="A483" s="15" t="s">
        <v>107</v>
      </c>
      <c r="B483" s="15"/>
      <c r="C483" s="15"/>
      <c r="D483" s="21" t="n">
        <f aca="false">L479</f>
        <v>0.675990675990676</v>
      </c>
      <c r="E483" s="19"/>
      <c r="F483" s="17"/>
      <c r="G483" s="19"/>
      <c r="H483" s="17"/>
      <c r="I483" s="19"/>
      <c r="J483" s="17"/>
      <c r="K483" s="19"/>
      <c r="L483" s="17"/>
    </row>
    <row r="485" customFormat="false" ht="21.75" hidden="false" customHeight="true" outlineLevel="0" collapsed="false">
      <c r="A485" s="22" t="s">
        <v>355</v>
      </c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</row>
    <row r="486" customFormat="false" ht="15" hidden="false" customHeight="true" outlineLevel="0" collapsed="false">
      <c r="A486" s="23" t="s">
        <v>356</v>
      </c>
      <c r="B486" s="23"/>
      <c r="C486" s="24" t="n">
        <f aca="false">COUNTIF(G6:G479,"Win")+COUNTIF(G6:G479,"Loss")</f>
        <v>429</v>
      </c>
      <c r="D486" s="25" t="s">
        <v>99</v>
      </c>
      <c r="E486" s="24" t="n">
        <f aca="false">COUNTIF(G6:G479,"Win")</f>
        <v>290</v>
      </c>
      <c r="F486" s="25" t="s">
        <v>100</v>
      </c>
      <c r="G486" s="24" t="n">
        <f aca="false">COUNTIF(G6:G479,"Loss")</f>
        <v>139</v>
      </c>
      <c r="H486" s="25" t="s">
        <v>101</v>
      </c>
      <c r="I486" s="26" t="n">
        <f aca="false">E486/C486</f>
        <v>0.675990675990676</v>
      </c>
      <c r="J486" s="25"/>
      <c r="K486" s="27"/>
      <c r="L486" s="25"/>
    </row>
    <row r="487" customFormat="false" ht="15" hidden="false" customHeight="true" outlineLevel="0" collapsed="false">
      <c r="A487" s="23" t="s">
        <v>357</v>
      </c>
      <c r="B487" s="23"/>
      <c r="C487" s="28" t="n">
        <f aca="false">H479-H4</f>
        <v>423.74</v>
      </c>
      <c r="D487" s="25" t="s">
        <v>358</v>
      </c>
      <c r="E487" s="28" t="n">
        <f aca="false">H479</f>
        <v>523.74</v>
      </c>
      <c r="F487" s="25" t="s">
        <v>359</v>
      </c>
      <c r="G487" s="28" t="n">
        <f aca="false">I479</f>
        <v>4247.4</v>
      </c>
      <c r="H487" s="25" t="s">
        <v>360</v>
      </c>
      <c r="I487" s="28" t="n">
        <f aca="false">J479</f>
        <v>21237</v>
      </c>
      <c r="J487" s="25" t="s">
        <v>361</v>
      </c>
      <c r="K487" s="28" t="n">
        <f aca="false">K479</f>
        <v>42474</v>
      </c>
      <c r="L487" s="25"/>
    </row>
    <row r="489" customFormat="false" ht="15" hidden="false" customHeight="false" outlineLevel="0" collapsed="false">
      <c r="A489" s="29" t="s">
        <v>362</v>
      </c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</row>
    <row r="490" customFormat="false" ht="15" hidden="false" customHeight="false" outlineLevel="0" collapsed="false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8">
    <mergeCell ref="A1:L1"/>
    <mergeCell ref="A2:L2"/>
    <mergeCell ref="A3:L3"/>
    <mergeCell ref="A4:G4"/>
    <mergeCell ref="A44:L44"/>
    <mergeCell ref="A45:B45"/>
    <mergeCell ref="A46:B46"/>
    <mergeCell ref="A47:C47"/>
    <mergeCell ref="A83:L83"/>
    <mergeCell ref="A84:B84"/>
    <mergeCell ref="A85:B85"/>
    <mergeCell ref="A86:C86"/>
    <mergeCell ref="A129:L129"/>
    <mergeCell ref="A130:B130"/>
    <mergeCell ref="A131:B131"/>
    <mergeCell ref="A132:C132"/>
    <mergeCell ref="A176:L176"/>
    <mergeCell ref="A177:B177"/>
    <mergeCell ref="A178:B178"/>
    <mergeCell ref="A179:C179"/>
    <mergeCell ref="A233:L233"/>
    <mergeCell ref="A234:B234"/>
    <mergeCell ref="A235:B235"/>
    <mergeCell ref="A236:C236"/>
    <mergeCell ref="A281:L281"/>
    <mergeCell ref="A282:B282"/>
    <mergeCell ref="A283:B283"/>
    <mergeCell ref="A284:C284"/>
    <mergeCell ref="A335:L335"/>
    <mergeCell ref="A336:B336"/>
    <mergeCell ref="A337:B337"/>
    <mergeCell ref="A338:C338"/>
    <mergeCell ref="A392:L392"/>
    <mergeCell ref="A393:B393"/>
    <mergeCell ref="A394:B394"/>
    <mergeCell ref="A395:C395"/>
    <mergeCell ref="A445:L445"/>
    <mergeCell ref="A446:B446"/>
    <mergeCell ref="A447:B447"/>
    <mergeCell ref="A448:C448"/>
    <mergeCell ref="A480:L480"/>
    <mergeCell ref="A481:B481"/>
    <mergeCell ref="A482:B482"/>
    <mergeCell ref="A483:C483"/>
    <mergeCell ref="A485:L485"/>
    <mergeCell ref="A486:B486"/>
    <mergeCell ref="A487:B487"/>
    <mergeCell ref="A489:L490"/>
  </mergeCells>
  <hyperlinks>
    <hyperlink ref="A489" r:id="rId1" display="CLICK HERE TO JOIN PW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2026-08-11T23:50:07Z</dcterms:created>
  <dc:creator>openpyxl</dc:creator>
  <dc:description/>
  <dc:language>en-US</dc:language>
  <cp:lastModifiedBy/>
  <dcterms:modified xsi:type="dcterms:W3CDTF">2026-08-15T02:22:03Z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